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11.1 прогр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0" i="1" l="1"/>
  <c r="E20" i="1"/>
  <c r="F20" i="1"/>
  <c r="C20" i="1"/>
  <c r="F353" i="1"/>
  <c r="E353" i="1"/>
  <c r="D353" i="1"/>
  <c r="C353" i="1"/>
  <c r="C352" i="1" s="1"/>
  <c r="C351" i="1" s="1"/>
  <c r="F352" i="1"/>
  <c r="F351" i="1" s="1"/>
  <c r="E352" i="1"/>
  <c r="E351" i="1" s="1"/>
  <c r="D352" i="1"/>
  <c r="D351" i="1" s="1"/>
  <c r="F350" i="1"/>
  <c r="E350" i="1"/>
  <c r="D350" i="1"/>
  <c r="C350" i="1"/>
  <c r="C349" i="1" s="1"/>
  <c r="F349" i="1"/>
  <c r="E349" i="1"/>
  <c r="D349" i="1"/>
  <c r="F348" i="1"/>
  <c r="F347" i="1" s="1"/>
  <c r="E348" i="1"/>
  <c r="E347" i="1" s="1"/>
  <c r="D348" i="1"/>
  <c r="D347" i="1" s="1"/>
  <c r="C348" i="1"/>
  <c r="C347" i="1" s="1"/>
  <c r="F344" i="1"/>
  <c r="F343" i="1" s="1"/>
  <c r="E344" i="1"/>
  <c r="E343" i="1" s="1"/>
  <c r="D344" i="1"/>
  <c r="D343" i="1" s="1"/>
  <c r="C344" i="1"/>
  <c r="C343" i="1" s="1"/>
  <c r="F342" i="1"/>
  <c r="E342" i="1"/>
  <c r="E341" i="1" s="1"/>
  <c r="D342" i="1"/>
  <c r="D341" i="1" s="1"/>
  <c r="C342" i="1"/>
  <c r="C341" i="1" s="1"/>
  <c r="F341" i="1"/>
  <c r="F340" i="1"/>
  <c r="E340" i="1"/>
  <c r="D340" i="1"/>
  <c r="D339" i="1" s="1"/>
  <c r="C340" i="1"/>
  <c r="C339" i="1" s="1"/>
  <c r="F339" i="1"/>
  <c r="E339" i="1"/>
  <c r="F338" i="1"/>
  <c r="E338" i="1"/>
  <c r="D338" i="1"/>
  <c r="D337" i="1" s="1"/>
  <c r="C338" i="1"/>
  <c r="C337" i="1" s="1"/>
  <c r="F337" i="1"/>
  <c r="E337" i="1"/>
  <c r="F335" i="1"/>
  <c r="F334" i="1" s="1"/>
  <c r="F333" i="1" s="1"/>
  <c r="E335" i="1"/>
  <c r="E334" i="1" s="1"/>
  <c r="E333" i="1" s="1"/>
  <c r="D335" i="1"/>
  <c r="D334" i="1" s="1"/>
  <c r="D333" i="1" s="1"/>
  <c r="C335" i="1"/>
  <c r="C334" i="1" s="1"/>
  <c r="C333" i="1" s="1"/>
  <c r="F332" i="1"/>
  <c r="E332" i="1"/>
  <c r="D332" i="1"/>
  <c r="D331" i="1" s="1"/>
  <c r="C332" i="1"/>
  <c r="C331" i="1" s="1"/>
  <c r="F331" i="1"/>
  <c r="E331" i="1"/>
  <c r="F330" i="1"/>
  <c r="E330" i="1"/>
  <c r="D330" i="1"/>
  <c r="D329" i="1" s="1"/>
  <c r="C330" i="1"/>
  <c r="C329" i="1" s="1"/>
  <c r="F329" i="1"/>
  <c r="E329" i="1"/>
  <c r="F328" i="1"/>
  <c r="E328" i="1"/>
  <c r="D328" i="1"/>
  <c r="D327" i="1" s="1"/>
  <c r="C328" i="1"/>
  <c r="C327" i="1" s="1"/>
  <c r="F327" i="1"/>
  <c r="E327" i="1"/>
  <c r="F325" i="1"/>
  <c r="E325" i="1"/>
  <c r="D325" i="1"/>
  <c r="D324" i="1" s="1"/>
  <c r="C325" i="1"/>
  <c r="C324" i="1" s="1"/>
  <c r="F324" i="1"/>
  <c r="E324" i="1"/>
  <c r="F323" i="1"/>
  <c r="E323" i="1"/>
  <c r="D323" i="1"/>
  <c r="C323" i="1"/>
  <c r="C322" i="1" s="1"/>
  <c r="F322" i="1"/>
  <c r="E322" i="1"/>
  <c r="D322" i="1"/>
  <c r="F321" i="1"/>
  <c r="E321" i="1"/>
  <c r="D321" i="1"/>
  <c r="C321" i="1"/>
  <c r="C320" i="1" s="1"/>
  <c r="F320" i="1"/>
  <c r="E320" i="1"/>
  <c r="D320" i="1"/>
  <c r="F319" i="1"/>
  <c r="E319" i="1"/>
  <c r="D319" i="1"/>
  <c r="C319" i="1"/>
  <c r="F318" i="1"/>
  <c r="E318" i="1"/>
  <c r="D318" i="1"/>
  <c r="C318" i="1"/>
  <c r="F317" i="1"/>
  <c r="E317" i="1"/>
  <c r="D317" i="1"/>
  <c r="C317" i="1"/>
  <c r="C316" i="1" s="1"/>
  <c r="F316" i="1"/>
  <c r="E316" i="1"/>
  <c r="D316" i="1"/>
  <c r="F314" i="1"/>
  <c r="E314" i="1"/>
  <c r="D314" i="1"/>
  <c r="C314" i="1"/>
  <c r="F313" i="1"/>
  <c r="E313" i="1"/>
  <c r="D313" i="1"/>
  <c r="C313" i="1"/>
  <c r="F312" i="1"/>
  <c r="E312" i="1"/>
  <c r="E311" i="1" s="1"/>
  <c r="D312" i="1"/>
  <c r="D311" i="1" s="1"/>
  <c r="C312" i="1"/>
  <c r="C311" i="1" s="1"/>
  <c r="F311" i="1"/>
  <c r="F310" i="1"/>
  <c r="E310" i="1"/>
  <c r="E309" i="1" s="1"/>
  <c r="D310" i="1"/>
  <c r="D309" i="1" s="1"/>
  <c r="C310" i="1"/>
  <c r="C309" i="1" s="1"/>
  <c r="F309" i="1"/>
  <c r="F308" i="1"/>
  <c r="E308" i="1"/>
  <c r="D308" i="1"/>
  <c r="C308" i="1"/>
  <c r="F307" i="1"/>
  <c r="E307" i="1"/>
  <c r="D307" i="1"/>
  <c r="C307" i="1"/>
  <c r="F306" i="1"/>
  <c r="E306" i="1"/>
  <c r="D306" i="1"/>
  <c r="C306" i="1"/>
  <c r="C305" i="1" s="1"/>
  <c r="F305" i="1"/>
  <c r="E305" i="1"/>
  <c r="D305" i="1"/>
  <c r="F304" i="1"/>
  <c r="E304" i="1"/>
  <c r="D304" i="1"/>
  <c r="C304" i="1"/>
  <c r="F303" i="1"/>
  <c r="E303" i="1"/>
  <c r="D303" i="1"/>
  <c r="C303" i="1"/>
  <c r="F301" i="1"/>
  <c r="E301" i="1"/>
  <c r="D301" i="1"/>
  <c r="C301" i="1"/>
  <c r="C300" i="1" s="1"/>
  <c r="F300" i="1"/>
  <c r="E300" i="1"/>
  <c r="D300" i="1"/>
  <c r="F299" i="1"/>
  <c r="E299" i="1"/>
  <c r="D299" i="1"/>
  <c r="C299" i="1"/>
  <c r="C298" i="1" s="1"/>
  <c r="F298" i="1"/>
  <c r="E298" i="1"/>
  <c r="D298" i="1"/>
  <c r="F297" i="1"/>
  <c r="E297" i="1"/>
  <c r="D297" i="1"/>
  <c r="C297" i="1"/>
  <c r="C296" i="1" s="1"/>
  <c r="F296" i="1"/>
  <c r="E296" i="1"/>
  <c r="D296" i="1"/>
  <c r="F295" i="1"/>
  <c r="E295" i="1"/>
  <c r="D295" i="1"/>
  <c r="D294" i="1" s="1"/>
  <c r="C295" i="1"/>
  <c r="C294" i="1" s="1"/>
  <c r="F294" i="1"/>
  <c r="E294" i="1"/>
  <c r="F293" i="1"/>
  <c r="E293" i="1"/>
  <c r="D293" i="1"/>
  <c r="C293" i="1"/>
  <c r="F292" i="1"/>
  <c r="E292" i="1"/>
  <c r="D292" i="1"/>
  <c r="C292" i="1"/>
  <c r="F289" i="1"/>
  <c r="E289" i="1"/>
  <c r="D289" i="1"/>
  <c r="C289" i="1"/>
  <c r="C288" i="1" s="1"/>
  <c r="F288" i="1"/>
  <c r="E288" i="1"/>
  <c r="D288" i="1"/>
  <c r="F287" i="1"/>
  <c r="E287" i="1"/>
  <c r="D287" i="1"/>
  <c r="C287" i="1"/>
  <c r="C286" i="1" s="1"/>
  <c r="F286" i="1"/>
  <c r="E286" i="1"/>
  <c r="D286" i="1"/>
  <c r="F285" i="1"/>
  <c r="E285" i="1"/>
  <c r="D285" i="1"/>
  <c r="C285" i="1"/>
  <c r="C284" i="1" s="1"/>
  <c r="F284" i="1"/>
  <c r="E284" i="1"/>
  <c r="D284" i="1"/>
  <c r="F283" i="1"/>
  <c r="E283" i="1"/>
  <c r="D283" i="1"/>
  <c r="C283" i="1"/>
  <c r="F282" i="1"/>
  <c r="E282" i="1"/>
  <c r="D282" i="1"/>
  <c r="C282" i="1"/>
  <c r="F281" i="1"/>
  <c r="E281" i="1"/>
  <c r="D281" i="1"/>
  <c r="C281" i="1"/>
  <c r="F280" i="1"/>
  <c r="E280" i="1"/>
  <c r="D280" i="1"/>
  <c r="C280" i="1"/>
  <c r="F279" i="1"/>
  <c r="E279" i="1"/>
  <c r="D279" i="1"/>
  <c r="C279" i="1"/>
  <c r="C278" i="1" s="1"/>
  <c r="F278" i="1"/>
  <c r="E278" i="1"/>
  <c r="D278" i="1"/>
  <c r="F276" i="1"/>
  <c r="E276" i="1"/>
  <c r="D276" i="1"/>
  <c r="D275" i="1" s="1"/>
  <c r="C276" i="1"/>
  <c r="C275" i="1" s="1"/>
  <c r="F275" i="1"/>
  <c r="E275" i="1"/>
  <c r="F274" i="1"/>
  <c r="E274" i="1"/>
  <c r="D274" i="1"/>
  <c r="C274" i="1"/>
  <c r="F273" i="1"/>
  <c r="E273" i="1"/>
  <c r="D273" i="1"/>
  <c r="C273" i="1"/>
  <c r="F272" i="1"/>
  <c r="E272" i="1"/>
  <c r="D272" i="1"/>
  <c r="C272" i="1"/>
  <c r="C271" i="1" s="1"/>
  <c r="F271" i="1"/>
  <c r="E271" i="1"/>
  <c r="D271" i="1"/>
  <c r="F270" i="1"/>
  <c r="F269" i="1" s="1"/>
  <c r="E270" i="1"/>
  <c r="E269" i="1" s="1"/>
  <c r="D270" i="1"/>
  <c r="D269" i="1" s="1"/>
  <c r="C270" i="1"/>
  <c r="C269" i="1" s="1"/>
  <c r="F268" i="1"/>
  <c r="F267" i="1" s="1"/>
  <c r="E268" i="1"/>
  <c r="E267" i="1" s="1"/>
  <c r="D268" i="1"/>
  <c r="D267" i="1" s="1"/>
  <c r="C268" i="1"/>
  <c r="C267" i="1" s="1"/>
  <c r="F266" i="1"/>
  <c r="E266" i="1"/>
  <c r="D266" i="1"/>
  <c r="C266" i="1"/>
  <c r="F265" i="1"/>
  <c r="E265" i="1"/>
  <c r="D265" i="1"/>
  <c r="C265" i="1"/>
  <c r="F263" i="1"/>
  <c r="F262" i="1" s="1"/>
  <c r="E263" i="1"/>
  <c r="E262" i="1" s="1"/>
  <c r="D263" i="1"/>
  <c r="D262" i="1" s="1"/>
  <c r="C263" i="1"/>
  <c r="C262" i="1" s="1"/>
  <c r="F261" i="1"/>
  <c r="E261" i="1"/>
  <c r="D261" i="1"/>
  <c r="C261" i="1"/>
  <c r="C260" i="1" s="1"/>
  <c r="F260" i="1"/>
  <c r="E260" i="1"/>
  <c r="D260" i="1"/>
  <c r="F259" i="1"/>
  <c r="E259" i="1"/>
  <c r="D259" i="1"/>
  <c r="C259" i="1"/>
  <c r="F258" i="1"/>
  <c r="E258" i="1"/>
  <c r="D258" i="1"/>
  <c r="C258" i="1"/>
  <c r="F257" i="1"/>
  <c r="E257" i="1"/>
  <c r="D257" i="1"/>
  <c r="C257" i="1"/>
  <c r="C256" i="1" s="1"/>
  <c r="F256" i="1"/>
  <c r="E256" i="1"/>
  <c r="D256" i="1"/>
  <c r="F255" i="1"/>
  <c r="E255" i="1"/>
  <c r="E254" i="1" s="1"/>
  <c r="D255" i="1"/>
  <c r="D254" i="1" s="1"/>
  <c r="C255" i="1"/>
  <c r="C254" i="1" s="1"/>
  <c r="F254" i="1"/>
  <c r="F252" i="1"/>
  <c r="E252" i="1"/>
  <c r="D252" i="1"/>
  <c r="D251" i="1" s="1"/>
  <c r="C252" i="1"/>
  <c r="C251" i="1" s="1"/>
  <c r="F251" i="1"/>
  <c r="E251" i="1"/>
  <c r="F250" i="1"/>
  <c r="E250" i="1"/>
  <c r="D250" i="1"/>
  <c r="C250" i="1"/>
  <c r="C249" i="1" s="1"/>
  <c r="F249" i="1"/>
  <c r="E249" i="1"/>
  <c r="D249" i="1"/>
  <c r="F248" i="1"/>
  <c r="E248" i="1"/>
  <c r="D248" i="1"/>
  <c r="C248" i="1"/>
  <c r="C247" i="1" s="1"/>
  <c r="F247" i="1"/>
  <c r="E247" i="1"/>
  <c r="D247" i="1"/>
  <c r="F246" i="1"/>
  <c r="F245" i="1" s="1"/>
  <c r="E246" i="1"/>
  <c r="E245" i="1" s="1"/>
  <c r="D246" i="1"/>
  <c r="D245" i="1" s="1"/>
  <c r="C246" i="1"/>
  <c r="C245" i="1" s="1"/>
  <c r="F244" i="1"/>
  <c r="F243" i="1" s="1"/>
  <c r="E244" i="1"/>
  <c r="E243" i="1" s="1"/>
  <c r="D244" i="1"/>
  <c r="D243" i="1" s="1"/>
  <c r="C244" i="1"/>
  <c r="C243" i="1" s="1"/>
  <c r="F242" i="1"/>
  <c r="E242" i="1"/>
  <c r="D242" i="1"/>
  <c r="C242" i="1"/>
  <c r="F241" i="1"/>
  <c r="E241" i="1"/>
  <c r="D241" i="1"/>
  <c r="C241" i="1"/>
  <c r="F240" i="1"/>
  <c r="E240" i="1"/>
  <c r="E239" i="1" s="1"/>
  <c r="D240" i="1"/>
  <c r="D239" i="1" s="1"/>
  <c r="C240" i="1"/>
  <c r="C239" i="1" s="1"/>
  <c r="F239" i="1"/>
  <c r="F238" i="1"/>
  <c r="E238" i="1"/>
  <c r="D238" i="1"/>
  <c r="D237" i="1" s="1"/>
  <c r="C238" i="1"/>
  <c r="C237" i="1" s="1"/>
  <c r="F237" i="1"/>
  <c r="E237" i="1"/>
  <c r="F236" i="1"/>
  <c r="E236" i="1"/>
  <c r="E235" i="1" s="1"/>
  <c r="D236" i="1"/>
  <c r="D235" i="1" s="1"/>
  <c r="C236" i="1"/>
  <c r="C235" i="1" s="1"/>
  <c r="F235" i="1"/>
  <c r="F234" i="1"/>
  <c r="E234" i="1"/>
  <c r="D234" i="1"/>
  <c r="D233" i="1" s="1"/>
  <c r="C234" i="1"/>
  <c r="C233" i="1" s="1"/>
  <c r="F233" i="1"/>
  <c r="E233" i="1"/>
  <c r="F232" i="1"/>
  <c r="E232" i="1"/>
  <c r="D232" i="1"/>
  <c r="D231" i="1" s="1"/>
  <c r="C232" i="1"/>
  <c r="C231" i="1" s="1"/>
  <c r="F231" i="1"/>
  <c r="E231" i="1"/>
  <c r="F230" i="1"/>
  <c r="E230" i="1"/>
  <c r="D230" i="1"/>
  <c r="C230" i="1"/>
  <c r="C229" i="1" s="1"/>
  <c r="F229" i="1"/>
  <c r="E229" i="1"/>
  <c r="D229" i="1"/>
  <c r="F228" i="1"/>
  <c r="F227" i="1" s="1"/>
  <c r="E228" i="1"/>
  <c r="E227" i="1" s="1"/>
  <c r="D228" i="1"/>
  <c r="D227" i="1" s="1"/>
  <c r="C228" i="1"/>
  <c r="C227" i="1" s="1"/>
  <c r="F226" i="1"/>
  <c r="E226" i="1"/>
  <c r="D226" i="1"/>
  <c r="C226" i="1"/>
  <c r="C225" i="1" s="1"/>
  <c r="F225" i="1"/>
  <c r="E225" i="1"/>
  <c r="D225" i="1"/>
  <c r="F224" i="1"/>
  <c r="E224" i="1"/>
  <c r="E223" i="1" s="1"/>
  <c r="D224" i="1"/>
  <c r="D223" i="1" s="1"/>
  <c r="C224" i="1"/>
  <c r="C223" i="1" s="1"/>
  <c r="F223" i="1"/>
  <c r="F222" i="1"/>
  <c r="E222" i="1"/>
  <c r="D222" i="1"/>
  <c r="D221" i="1" s="1"/>
  <c r="C222" i="1"/>
  <c r="C221" i="1" s="1"/>
  <c r="F221" i="1"/>
  <c r="E221" i="1"/>
  <c r="F220" i="1"/>
  <c r="E220" i="1"/>
  <c r="D220" i="1"/>
  <c r="C220" i="1"/>
  <c r="C219" i="1" s="1"/>
  <c r="F219" i="1"/>
  <c r="E219" i="1"/>
  <c r="D219" i="1"/>
  <c r="F218" i="1"/>
  <c r="E218" i="1"/>
  <c r="D218" i="1"/>
  <c r="C218" i="1"/>
  <c r="C217" i="1" s="1"/>
  <c r="F217" i="1"/>
  <c r="E217" i="1"/>
  <c r="D217" i="1"/>
  <c r="F216" i="1"/>
  <c r="E216" i="1"/>
  <c r="E215" i="1" s="1"/>
  <c r="D216" i="1"/>
  <c r="D215" i="1" s="1"/>
  <c r="C216" i="1"/>
  <c r="C215" i="1" s="1"/>
  <c r="F215" i="1"/>
  <c r="F214" i="1"/>
  <c r="E214" i="1"/>
  <c r="D214" i="1"/>
  <c r="C214" i="1"/>
  <c r="C213" i="1" s="1"/>
  <c r="F213" i="1"/>
  <c r="E213" i="1"/>
  <c r="D213" i="1"/>
  <c r="F212" i="1"/>
  <c r="E212" i="1"/>
  <c r="D212" i="1"/>
  <c r="C212" i="1"/>
  <c r="C211" i="1" s="1"/>
  <c r="F211" i="1"/>
  <c r="E211" i="1"/>
  <c r="D211" i="1"/>
  <c r="F210" i="1"/>
  <c r="E210" i="1"/>
  <c r="D210" i="1"/>
  <c r="C210" i="1"/>
  <c r="C209" i="1" s="1"/>
  <c r="F209" i="1"/>
  <c r="E209" i="1"/>
  <c r="D209" i="1"/>
  <c r="F208" i="1"/>
  <c r="F207" i="1" s="1"/>
  <c r="E208" i="1"/>
  <c r="E207" i="1" s="1"/>
  <c r="D208" i="1"/>
  <c r="D207" i="1" s="1"/>
  <c r="C208" i="1"/>
  <c r="C207" i="1" s="1"/>
  <c r="F204" i="1"/>
  <c r="F203" i="1" s="1"/>
  <c r="F202" i="1" s="1"/>
  <c r="E204" i="1"/>
  <c r="E203" i="1" s="1"/>
  <c r="E202" i="1" s="1"/>
  <c r="D204" i="1"/>
  <c r="D203" i="1" s="1"/>
  <c r="D202" i="1" s="1"/>
  <c r="C204" i="1"/>
  <c r="C203" i="1" s="1"/>
  <c r="C202" i="1" s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F196" i="1" s="1"/>
  <c r="E197" i="1"/>
  <c r="E196" i="1" s="1"/>
  <c r="D197" i="1"/>
  <c r="D196" i="1" s="1"/>
  <c r="C197" i="1"/>
  <c r="C196" i="1" s="1"/>
  <c r="F195" i="1"/>
  <c r="E195" i="1"/>
  <c r="E194" i="1" s="1"/>
  <c r="D195" i="1"/>
  <c r="D194" i="1" s="1"/>
  <c r="C195" i="1"/>
  <c r="C194" i="1" s="1"/>
  <c r="F194" i="1"/>
  <c r="F193" i="1"/>
  <c r="E193" i="1"/>
  <c r="E192" i="1" s="1"/>
  <c r="D193" i="1"/>
  <c r="D192" i="1" s="1"/>
  <c r="C193" i="1"/>
  <c r="C192" i="1" s="1"/>
  <c r="F192" i="1"/>
  <c r="F191" i="1"/>
  <c r="E191" i="1"/>
  <c r="D191" i="1"/>
  <c r="D190" i="1" s="1"/>
  <c r="C191" i="1"/>
  <c r="C190" i="1" s="1"/>
  <c r="F190" i="1"/>
  <c r="E190" i="1"/>
  <c r="F188" i="1"/>
  <c r="E188" i="1"/>
  <c r="D188" i="1"/>
  <c r="C188" i="1"/>
  <c r="C187" i="1" s="1"/>
  <c r="F187" i="1"/>
  <c r="E187" i="1"/>
  <c r="D187" i="1"/>
  <c r="F186" i="1"/>
  <c r="E186" i="1"/>
  <c r="D186" i="1"/>
  <c r="C186" i="1"/>
  <c r="C185" i="1" s="1"/>
  <c r="F185" i="1"/>
  <c r="E185" i="1"/>
  <c r="D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C181" i="1" s="1"/>
  <c r="F181" i="1"/>
  <c r="E181" i="1"/>
  <c r="D181" i="1"/>
  <c r="F180" i="1"/>
  <c r="E180" i="1"/>
  <c r="E179" i="1" s="1"/>
  <c r="D180" i="1"/>
  <c r="D179" i="1" s="1"/>
  <c r="C180" i="1"/>
  <c r="C179" i="1" s="1"/>
  <c r="F179" i="1"/>
  <c r="F178" i="1"/>
  <c r="E178" i="1"/>
  <c r="D178" i="1"/>
  <c r="C178" i="1"/>
  <c r="F177" i="1"/>
  <c r="E177" i="1"/>
  <c r="D177" i="1"/>
  <c r="C177" i="1"/>
  <c r="F176" i="1"/>
  <c r="E176" i="1"/>
  <c r="E175" i="1" s="1"/>
  <c r="D176" i="1"/>
  <c r="D175" i="1" s="1"/>
  <c r="C176" i="1"/>
  <c r="C175" i="1" s="1"/>
  <c r="F175" i="1"/>
  <c r="F173" i="1"/>
  <c r="E173" i="1"/>
  <c r="D173" i="1"/>
  <c r="C173" i="1"/>
  <c r="C172" i="1" s="1"/>
  <c r="C171" i="1" s="1"/>
  <c r="F172" i="1"/>
  <c r="F171" i="1" s="1"/>
  <c r="E172" i="1"/>
  <c r="E171" i="1" s="1"/>
  <c r="D172" i="1"/>
  <c r="D171" i="1"/>
  <c r="F170" i="1"/>
  <c r="E170" i="1"/>
  <c r="D170" i="1"/>
  <c r="C170" i="1"/>
  <c r="C169" i="1" s="1"/>
  <c r="F169" i="1"/>
  <c r="E169" i="1"/>
  <c r="D169" i="1"/>
  <c r="F168" i="1"/>
  <c r="E168" i="1"/>
  <c r="D168" i="1"/>
  <c r="C168" i="1"/>
  <c r="F167" i="1"/>
  <c r="E167" i="1"/>
  <c r="D167" i="1"/>
  <c r="C167" i="1"/>
  <c r="F166" i="1"/>
  <c r="F165" i="1" s="1"/>
  <c r="E166" i="1"/>
  <c r="E165" i="1" s="1"/>
  <c r="D166" i="1"/>
  <c r="D165" i="1" s="1"/>
  <c r="C166" i="1"/>
  <c r="C165" i="1"/>
  <c r="F163" i="1"/>
  <c r="E163" i="1"/>
  <c r="D163" i="1"/>
  <c r="C163" i="1"/>
  <c r="C162" i="1" s="1"/>
  <c r="F162" i="1"/>
  <c r="E162" i="1"/>
  <c r="D162" i="1"/>
  <c r="F161" i="1"/>
  <c r="E161" i="1"/>
  <c r="D161" i="1"/>
  <c r="C161" i="1"/>
  <c r="C160" i="1" s="1"/>
  <c r="F160" i="1"/>
  <c r="E160" i="1"/>
  <c r="D160" i="1"/>
  <c r="F159" i="1"/>
  <c r="E159" i="1"/>
  <c r="E158" i="1" s="1"/>
  <c r="D159" i="1"/>
  <c r="D158" i="1" s="1"/>
  <c r="C159" i="1"/>
  <c r="C158" i="1" s="1"/>
  <c r="F158" i="1"/>
  <c r="F157" i="1"/>
  <c r="E157" i="1"/>
  <c r="D157" i="1"/>
  <c r="C157" i="1"/>
  <c r="C156" i="1" s="1"/>
  <c r="F156" i="1"/>
  <c r="E156" i="1"/>
  <c r="D156" i="1"/>
  <c r="F154" i="1"/>
  <c r="E154" i="1"/>
  <c r="D154" i="1"/>
  <c r="C154" i="1"/>
  <c r="C153" i="1" s="1"/>
  <c r="F153" i="1"/>
  <c r="E153" i="1"/>
  <c r="D153" i="1"/>
  <c r="F152" i="1"/>
  <c r="E152" i="1"/>
  <c r="D152" i="1"/>
  <c r="C152" i="1"/>
  <c r="C151" i="1" s="1"/>
  <c r="F151" i="1"/>
  <c r="E151" i="1"/>
  <c r="D151" i="1"/>
  <c r="F150" i="1"/>
  <c r="E150" i="1"/>
  <c r="D150" i="1"/>
  <c r="D149" i="1" s="1"/>
  <c r="C150" i="1"/>
  <c r="C149" i="1" s="1"/>
  <c r="F149" i="1"/>
  <c r="E149" i="1"/>
  <c r="F148" i="1"/>
  <c r="E148" i="1"/>
  <c r="D148" i="1"/>
  <c r="C148" i="1"/>
  <c r="C147" i="1" s="1"/>
  <c r="F147" i="1"/>
  <c r="E147" i="1"/>
  <c r="D147" i="1"/>
  <c r="F144" i="1"/>
  <c r="E144" i="1"/>
  <c r="D144" i="1"/>
  <c r="C144" i="1"/>
  <c r="C143" i="1" s="1"/>
  <c r="C142" i="1" s="1"/>
  <c r="F143" i="1"/>
  <c r="F142" i="1" s="1"/>
  <c r="E143" i="1"/>
  <c r="E142" i="1" s="1"/>
  <c r="D143" i="1"/>
  <c r="D142" i="1" s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E133" i="1" s="1"/>
  <c r="D134" i="1"/>
  <c r="D133" i="1" s="1"/>
  <c r="C134" i="1"/>
  <c r="C133" i="1" s="1"/>
  <c r="F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E125" i="1" s="1"/>
  <c r="D126" i="1"/>
  <c r="D125" i="1" s="1"/>
  <c r="C126" i="1"/>
  <c r="C125" i="1" s="1"/>
  <c r="F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C114" i="1" s="1"/>
  <c r="F114" i="1"/>
  <c r="E114" i="1"/>
  <c r="D114" i="1"/>
  <c r="F113" i="1"/>
  <c r="E113" i="1"/>
  <c r="D113" i="1"/>
  <c r="C113" i="1"/>
  <c r="C112" i="1" s="1"/>
  <c r="F112" i="1"/>
  <c r="E112" i="1"/>
  <c r="D112" i="1"/>
  <c r="F110" i="1"/>
  <c r="E110" i="1"/>
  <c r="D110" i="1"/>
  <c r="C110" i="1"/>
  <c r="F109" i="1"/>
  <c r="E109" i="1"/>
  <c r="D109" i="1"/>
  <c r="C109" i="1"/>
  <c r="C108" i="1" s="1"/>
  <c r="F108" i="1"/>
  <c r="E108" i="1"/>
  <c r="D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D103" i="1" s="1"/>
  <c r="C104" i="1"/>
  <c r="C103" i="1" s="1"/>
  <c r="F103" i="1"/>
  <c r="E103" i="1"/>
  <c r="F102" i="1"/>
  <c r="E102" i="1"/>
  <c r="D102" i="1"/>
  <c r="C102" i="1"/>
  <c r="F101" i="1"/>
  <c r="E101" i="1"/>
  <c r="D101" i="1"/>
  <c r="C101" i="1"/>
  <c r="F100" i="1"/>
  <c r="E100" i="1"/>
  <c r="D100" i="1"/>
  <c r="D99" i="1" s="1"/>
  <c r="C100" i="1"/>
  <c r="C99" i="1" s="1"/>
  <c r="F99" i="1"/>
  <c r="E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C86" i="1" s="1"/>
  <c r="F86" i="1"/>
  <c r="E86" i="1"/>
  <c r="D86" i="1"/>
  <c r="F84" i="1"/>
  <c r="F83" i="1" s="1"/>
  <c r="E84" i="1"/>
  <c r="E83" i="1" s="1"/>
  <c r="D84" i="1"/>
  <c r="D83" i="1" s="1"/>
  <c r="C84" i="1"/>
  <c r="C83" i="1" s="1"/>
  <c r="F82" i="1"/>
  <c r="E82" i="1"/>
  <c r="E81" i="1" s="1"/>
  <c r="D82" i="1"/>
  <c r="C82" i="1"/>
  <c r="C81" i="1" s="1"/>
  <c r="F81" i="1"/>
  <c r="D81" i="1"/>
  <c r="F80" i="1"/>
  <c r="E80" i="1"/>
  <c r="E79" i="1" s="1"/>
  <c r="D80" i="1"/>
  <c r="D79" i="1" s="1"/>
  <c r="C80" i="1"/>
  <c r="C79" i="1" s="1"/>
  <c r="F79" i="1"/>
  <c r="F78" i="1"/>
  <c r="F77" i="1" s="1"/>
  <c r="E78" i="1"/>
  <c r="E77" i="1" s="1"/>
  <c r="D78" i="1"/>
  <c r="D77" i="1" s="1"/>
  <c r="C78" i="1"/>
  <c r="C77" i="1" s="1"/>
  <c r="F76" i="1"/>
  <c r="F75" i="1" s="1"/>
  <c r="E76" i="1"/>
  <c r="E75" i="1" s="1"/>
  <c r="D76" i="1"/>
  <c r="C76" i="1"/>
  <c r="C75" i="1" s="1"/>
  <c r="D75" i="1"/>
  <c r="F74" i="1"/>
  <c r="E74" i="1"/>
  <c r="E73" i="1" s="1"/>
  <c r="D74" i="1"/>
  <c r="D73" i="1" s="1"/>
  <c r="C74" i="1"/>
  <c r="C73" i="1" s="1"/>
  <c r="F73" i="1"/>
  <c r="F72" i="1"/>
  <c r="E72" i="1"/>
  <c r="D72" i="1"/>
  <c r="C72" i="1"/>
  <c r="C71" i="1" s="1"/>
  <c r="F71" i="1"/>
  <c r="E71" i="1"/>
  <c r="D71" i="1"/>
  <c r="F68" i="1"/>
  <c r="E68" i="1"/>
  <c r="D68" i="1"/>
  <c r="C68" i="1"/>
  <c r="C67" i="1" s="1"/>
  <c r="C66" i="1" s="1"/>
  <c r="F67" i="1"/>
  <c r="F66" i="1" s="1"/>
  <c r="E67" i="1"/>
  <c r="D67" i="1"/>
  <c r="D66" i="1" s="1"/>
  <c r="E66" i="1"/>
  <c r="F65" i="1"/>
  <c r="F64" i="1" s="1"/>
  <c r="E65" i="1"/>
  <c r="E64" i="1" s="1"/>
  <c r="D65" i="1"/>
  <c r="D64" i="1" s="1"/>
  <c r="C65" i="1"/>
  <c r="C64" i="1" s="1"/>
  <c r="F63" i="1"/>
  <c r="E63" i="1"/>
  <c r="D63" i="1"/>
  <c r="D62" i="1" s="1"/>
  <c r="C63" i="1"/>
  <c r="C62" i="1" s="1"/>
  <c r="F62" i="1"/>
  <c r="E62" i="1"/>
  <c r="F59" i="1"/>
  <c r="E59" i="1"/>
  <c r="D59" i="1"/>
  <c r="C59" i="1"/>
  <c r="C58" i="1" s="1"/>
  <c r="C57" i="1" s="1"/>
  <c r="F58" i="1"/>
  <c r="F57" i="1" s="1"/>
  <c r="E58" i="1"/>
  <c r="E57" i="1" s="1"/>
  <c r="D58" i="1"/>
  <c r="D57" i="1" s="1"/>
  <c r="F56" i="1"/>
  <c r="F55" i="1" s="1"/>
  <c r="F54" i="1" s="1"/>
  <c r="E56" i="1"/>
  <c r="E55" i="1" s="1"/>
  <c r="E54" i="1" s="1"/>
  <c r="D56" i="1"/>
  <c r="D55" i="1" s="1"/>
  <c r="D54" i="1" s="1"/>
  <c r="C56" i="1"/>
  <c r="C55" i="1" s="1"/>
  <c r="C54" i="1" s="1"/>
  <c r="F53" i="1"/>
  <c r="E53" i="1"/>
  <c r="E52" i="1" s="1"/>
  <c r="E51" i="1" s="1"/>
  <c r="D53" i="1"/>
  <c r="D52" i="1" s="1"/>
  <c r="D51" i="1" s="1"/>
  <c r="C53" i="1"/>
  <c r="C52" i="1" s="1"/>
  <c r="C51" i="1" s="1"/>
  <c r="F52" i="1"/>
  <c r="F51" i="1" s="1"/>
  <c r="F50" i="1"/>
  <c r="E50" i="1"/>
  <c r="E49" i="1" s="1"/>
  <c r="D50" i="1"/>
  <c r="D49" i="1" s="1"/>
  <c r="C50" i="1"/>
  <c r="C49" i="1" s="1"/>
  <c r="F49" i="1"/>
  <c r="F48" i="1"/>
  <c r="E48" i="1"/>
  <c r="D48" i="1"/>
  <c r="C48" i="1"/>
  <c r="C47" i="1" s="1"/>
  <c r="F47" i="1"/>
  <c r="E47" i="1"/>
  <c r="D47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E40" i="1" s="1"/>
  <c r="E39" i="1" s="1"/>
  <c r="D41" i="1"/>
  <c r="D40" i="1" s="1"/>
  <c r="D39" i="1" s="1"/>
  <c r="C41" i="1"/>
  <c r="C40" i="1" s="1"/>
  <c r="C39" i="1" s="1"/>
  <c r="F38" i="1"/>
  <c r="F37" i="1" s="1"/>
  <c r="E38" i="1"/>
  <c r="E37" i="1" s="1"/>
  <c r="D38" i="1"/>
  <c r="D37" i="1" s="1"/>
  <c r="C38" i="1"/>
  <c r="C37" i="1" s="1"/>
  <c r="F36" i="1"/>
  <c r="F35" i="1" s="1"/>
  <c r="E36" i="1"/>
  <c r="E35" i="1" s="1"/>
  <c r="D36" i="1"/>
  <c r="D35" i="1" s="1"/>
  <c r="C36" i="1"/>
  <c r="C35" i="1" s="1"/>
  <c r="F34" i="1"/>
  <c r="F33" i="1" s="1"/>
  <c r="E34" i="1"/>
  <c r="E33" i="1" s="1"/>
  <c r="D34" i="1"/>
  <c r="D33" i="1" s="1"/>
  <c r="C34" i="1"/>
  <c r="C33" i="1" s="1"/>
  <c r="F32" i="1"/>
  <c r="F31" i="1" s="1"/>
  <c r="E32" i="1"/>
  <c r="E31" i="1" s="1"/>
  <c r="D32" i="1"/>
  <c r="D31" i="1" s="1"/>
  <c r="C32" i="1"/>
  <c r="C31" i="1" s="1"/>
  <c r="F30" i="1"/>
  <c r="E30" i="1"/>
  <c r="D30" i="1"/>
  <c r="C30" i="1"/>
  <c r="C29" i="1" s="1"/>
  <c r="F29" i="1"/>
  <c r="E29" i="1"/>
  <c r="D29" i="1"/>
  <c r="F28" i="1"/>
  <c r="F27" i="1" s="1"/>
  <c r="E28" i="1"/>
  <c r="D28" i="1"/>
  <c r="C28" i="1"/>
  <c r="C27" i="1" s="1"/>
  <c r="E27" i="1"/>
  <c r="F26" i="1"/>
  <c r="E26" i="1"/>
  <c r="E25" i="1" s="1"/>
  <c r="D26" i="1"/>
  <c r="D25" i="1" s="1"/>
  <c r="C26" i="1"/>
  <c r="C25" i="1" s="1"/>
  <c r="F25" i="1"/>
  <c r="F24" i="1"/>
  <c r="F23" i="1" s="1"/>
  <c r="E24" i="1"/>
  <c r="E23" i="1" s="1"/>
  <c r="D24" i="1"/>
  <c r="D23" i="1" s="1"/>
  <c r="C24" i="1"/>
  <c r="C23" i="1" s="1"/>
  <c r="F22" i="1"/>
  <c r="F21" i="1" s="1"/>
  <c r="E22" i="1"/>
  <c r="E21" i="1" s="1"/>
  <c r="D22" i="1"/>
  <c r="D21" i="1" s="1"/>
  <c r="C22" i="1"/>
  <c r="C21" i="1" s="1"/>
  <c r="F19" i="1"/>
  <c r="F18" i="1" s="1"/>
  <c r="F17" i="1" s="1"/>
  <c r="E19" i="1"/>
  <c r="E18" i="1" s="1"/>
  <c r="E17" i="1" s="1"/>
  <c r="D19" i="1"/>
  <c r="D18" i="1" s="1"/>
  <c r="D17" i="1" s="1"/>
  <c r="C19" i="1"/>
  <c r="C18" i="1" s="1"/>
  <c r="C17" i="1" s="1"/>
  <c r="F16" i="1"/>
  <c r="F15" i="1" s="1"/>
  <c r="F14" i="1" s="1"/>
  <c r="E16" i="1"/>
  <c r="E15" i="1" s="1"/>
  <c r="E14" i="1" s="1"/>
  <c r="D16" i="1"/>
  <c r="D15" i="1" s="1"/>
  <c r="D14" i="1" s="1"/>
  <c r="C16" i="1"/>
  <c r="C15" i="1" s="1"/>
  <c r="C14" i="1" s="1"/>
  <c r="F13" i="1"/>
  <c r="F12" i="1" s="1"/>
  <c r="F11" i="1" s="1"/>
  <c r="E13" i="1"/>
  <c r="E12" i="1" s="1"/>
  <c r="E11" i="1" s="1"/>
  <c r="D13" i="1"/>
  <c r="D12" i="1" s="1"/>
  <c r="D11" i="1" s="1"/>
  <c r="C13" i="1"/>
  <c r="C12" i="1" s="1"/>
  <c r="C11" i="1" s="1"/>
  <c r="D70" i="1" l="1"/>
  <c r="D164" i="1"/>
  <c r="C70" i="1"/>
  <c r="E70" i="1"/>
  <c r="C111" i="1"/>
  <c r="F70" i="1"/>
  <c r="F111" i="1"/>
  <c r="E164" i="1"/>
  <c r="D111" i="1"/>
  <c r="D146" i="1"/>
  <c r="E111" i="1"/>
  <c r="E146" i="1"/>
  <c r="F146" i="1"/>
  <c r="E326" i="1"/>
  <c r="D346" i="1"/>
  <c r="D345" i="1" s="1"/>
  <c r="F346" i="1"/>
  <c r="F345" i="1" s="1"/>
  <c r="F253" i="1"/>
  <c r="E277" i="1"/>
  <c r="F326" i="1"/>
  <c r="D253" i="1"/>
  <c r="C326" i="1"/>
  <c r="F40" i="1"/>
  <c r="F39" i="1" s="1"/>
  <c r="C146" i="1"/>
  <c r="D326" i="1"/>
  <c r="F155" i="1"/>
  <c r="F336" i="1"/>
  <c r="F264" i="1"/>
  <c r="F174" i="1"/>
  <c r="D264" i="1"/>
  <c r="D336" i="1"/>
  <c r="F164" i="1"/>
  <c r="E264" i="1"/>
  <c r="D206" i="1"/>
  <c r="E253" i="1"/>
  <c r="D277" i="1"/>
  <c r="F315" i="1"/>
  <c r="E346" i="1"/>
  <c r="E345" i="1" s="1"/>
  <c r="F277" i="1"/>
  <c r="E302" i="1"/>
  <c r="D315" i="1"/>
  <c r="D155" i="1"/>
  <c r="E155" i="1"/>
  <c r="F189" i="1"/>
  <c r="E206" i="1"/>
  <c r="D174" i="1"/>
  <c r="E174" i="1"/>
  <c r="F206" i="1"/>
  <c r="D27" i="1"/>
  <c r="C174" i="1"/>
  <c r="C253" i="1"/>
  <c r="C277" i="1"/>
  <c r="F291" i="1"/>
  <c r="F302" i="1"/>
  <c r="E315" i="1"/>
  <c r="E336" i="1"/>
  <c r="D85" i="1"/>
  <c r="E85" i="1"/>
  <c r="C95" i="1"/>
  <c r="C85" i="1" s="1"/>
  <c r="C164" i="1"/>
  <c r="D189" i="1"/>
  <c r="D291" i="1"/>
  <c r="D302" i="1"/>
  <c r="E189" i="1"/>
  <c r="E291" i="1"/>
  <c r="C155" i="1"/>
  <c r="C189" i="1"/>
  <c r="C346" i="1"/>
  <c r="C345" i="1" s="1"/>
  <c r="C206" i="1"/>
  <c r="C315" i="1"/>
  <c r="C264" i="1"/>
  <c r="C302" i="1"/>
  <c r="C336" i="1"/>
  <c r="F85" i="1"/>
  <c r="C291" i="1"/>
  <c r="F46" i="1"/>
  <c r="E61" i="1"/>
  <c r="E60" i="1" s="1"/>
  <c r="D61" i="1"/>
  <c r="D60" i="1" s="1"/>
  <c r="C46" i="1"/>
  <c r="F61" i="1"/>
  <c r="F60" i="1" s="1"/>
  <c r="D46" i="1"/>
  <c r="E46" i="1"/>
  <c r="C61" i="1"/>
  <c r="C60" i="1" s="1"/>
  <c r="F145" i="1" l="1"/>
  <c r="E145" i="1"/>
  <c r="D145" i="1"/>
  <c r="F290" i="1"/>
  <c r="E205" i="1"/>
  <c r="D205" i="1"/>
  <c r="F205" i="1"/>
  <c r="C145" i="1"/>
  <c r="D69" i="1"/>
  <c r="D290" i="1"/>
  <c r="E290" i="1"/>
  <c r="C290" i="1"/>
  <c r="C205" i="1"/>
  <c r="E69" i="1"/>
  <c r="F69" i="1"/>
  <c r="C10" i="1"/>
  <c r="E10" i="1"/>
  <c r="F10" i="1"/>
  <c r="D10" i="1"/>
  <c r="C69" i="1"/>
  <c r="D354" i="1" l="1"/>
  <c r="C354" i="1"/>
  <c r="E354" i="1"/>
  <c r="F354" i="1"/>
</calcChain>
</file>

<file path=xl/sharedStrings.xml><?xml version="1.0" encoding="utf-8"?>
<sst xmlns="http://schemas.openxmlformats.org/spreadsheetml/2006/main" count="663" uniqueCount="294">
  <si>
    <t>Приложение № 11.1</t>
  </si>
  <si>
    <t>к решению Совета депутатов</t>
  </si>
  <si>
    <t>"О бюджете муниципального образования ЗАТО    г. Североморск на 2018 год и на плановый период 2019 и 2020 годов"</t>
  </si>
  <si>
    <t>от 20.12.2017 № 319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</si>
  <si>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</si>
  <si>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2019 и 2020 годов </t>
  </si>
  <si>
    <t>Код</t>
  </si>
  <si>
    <t>Наименование</t>
  </si>
  <si>
    <t>2019 год</t>
  </si>
  <si>
    <t>2020 год</t>
  </si>
  <si>
    <t>Сумма</t>
  </si>
  <si>
    <t>в том числе за счет средств бюджетов других уровней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</si>
  <si>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</si>
  <si>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</si>
  <si>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</si>
  <si>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</si>
  <si>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</si>
  <si>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</si>
  <si>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формирования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</si>
  <si>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</si>
  <si>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</si>
  <si>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</si>
  <si>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</si>
  <si>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01401М2990</t>
  </si>
  <si>
    <t>Доплата к пенсиям муниципальных служащих</t>
  </si>
  <si>
    <t>01401М8300</t>
  </si>
  <si>
    <t>Единовременная денежная выплата в связи с празднованием Дня Победы в Великой Отечественной войне 1941-1945 гг. и годовщины разгрома немецко-фашистских войск в Заполярье</t>
  </si>
  <si>
    <t>01401М8510</t>
  </si>
  <si>
    <t>Расходы на организацию и проведение мероприятий, связанных с поздравлением ветеранов Великой Отечественной войны с Днем Победы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</si>
  <si>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</si>
  <si>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</si>
  <si>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</si>
  <si>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</si>
  <si>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</si>
  <si>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</si>
  <si>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</si>
  <si>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01402М8400</t>
  </si>
  <si>
    <t>Единовременная денежная выплата гражданам, оказавшимся в трудной жизненной ситуации</t>
  </si>
  <si>
    <t>01403М8200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</si>
  <si>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Ежемесячной денежной выплаты</t>
  </si>
  <si>
    <t>01403М8210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</si>
  <si>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Ежегодной единовременной материальной помощи</t>
  </si>
  <si>
    <t>01403М8710</t>
  </si>
  <si>
    <t xml:space="preserve">Реализация Решения Совета депутатов ЗАТО г. Североморск "Об утверждении Положения о звании "Почетный гражданин города Североморска" в части компенсации затрат и возмещения стоимости услуг, связанных с погребением </t>
  </si>
  <si>
    <t xml:space="preserve">Подпрограмма "Доступная среда в ЗАТО г. Североморск" </t>
  </si>
  <si>
    <t>Финансовая поддержка социально - ориентированных некоммерческих организаций (на конкурсной основе)</t>
  </si>
  <si>
    <t>01502М2990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</si>
  <si>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</si>
  <si>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</si>
  <si>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</si>
  <si>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</si>
  <si>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>01502L0270</t>
  </si>
  <si>
    <t>Софинансирование мероприятий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</si>
  <si>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</si>
  <si>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</si>
  <si>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Подпрограмма 7. "Транспортная инфраструктура ЗАТО г. Североморск"</t>
  </si>
  <si>
    <t>0170176600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</si>
  <si>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</si>
  <si>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Подпрограмма "Охрана окружающей среды ЗАТО г. Североморск"</t>
  </si>
  <si>
    <t>01802М2990</t>
  </si>
  <si>
    <t xml:space="preserve">Подпрограмма "Повышение безопасности дорожного движения и снижение дорожно-транспортного травматизма в ЗАТО г. Североморск" </t>
  </si>
  <si>
    <t>01901М2990</t>
  </si>
  <si>
    <t xml:space="preserve">Муниципальная программа "Развитие конкурентоспособной экономики" </t>
  </si>
  <si>
    <t>Подпрограмма "Развитие малого и среднего предпринимательства, стимулирование инвестиционной деятельности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</si>
  <si>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</si>
  <si>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</si>
  <si>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</si>
  <si>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</si>
  <si>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Муниципальная программа "Развитие муниципального управления и гражданского общества в ЗАТО г. Североморск"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</si>
  <si>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</si>
  <si>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</si>
  <si>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</si>
  <si>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</si>
  <si>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</si>
  <si>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</si>
  <si>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03102М2990</t>
  </si>
  <si>
    <t>03103М2990</t>
  </si>
  <si>
    <t>03105М2990</t>
  </si>
  <si>
    <t>03106М2990</t>
  </si>
  <si>
    <t>0310713060</t>
  </si>
  <si>
    <t>03107М0030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</si>
  <si>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(МКУ "Муниципальное имущество")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</si>
  <si>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</si>
  <si>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</si>
  <si>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</si>
  <si>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</si>
  <si>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</si>
  <si>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</si>
  <si>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</si>
  <si>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</si>
  <si>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</si>
  <si>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</si>
  <si>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</si>
  <si>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к субсидии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</si>
  <si>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</si>
  <si>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</si>
  <si>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</si>
  <si>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и повышение эффективности муниципального управления в 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</si>
  <si>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</si>
  <si>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</si>
  <si>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</si>
  <si>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</si>
  <si>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</si>
  <si>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</si>
  <si>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</si>
  <si>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</si>
  <si>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</si>
  <si>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</si>
  <si>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</si>
  <si>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</si>
  <si>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04101М2520</t>
  </si>
  <si>
    <t>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</si>
  <si>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</si>
  <si>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</si>
  <si>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</si>
  <si>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</si>
  <si>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</si>
  <si>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</si>
  <si>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</si>
  <si>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</si>
  <si>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</si>
  <si>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</si>
  <si>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</si>
  <si>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</si>
  <si>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</si>
  <si>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04201М2990</t>
  </si>
  <si>
    <t xml:space="preserve">Подпрограмма "Энергосбережение и повышение энергоэффективности на территории ЗАТО г. Североморск " 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</si>
  <si>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</si>
  <si>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</si>
  <si>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04301М2990</t>
  </si>
  <si>
    <t>04302М2990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</si>
  <si>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</si>
  <si>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04401М2990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</si>
  <si>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</si>
  <si>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</si>
  <si>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</si>
  <si>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</si>
  <si>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</si>
  <si>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</si>
  <si>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</si>
  <si>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</si>
  <si>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</si>
  <si>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</si>
  <si>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</si>
  <si>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</si>
  <si>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</si>
  <si>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</si>
  <si>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</si>
  <si>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</si>
  <si>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</si>
  <si>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</si>
  <si>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</si>
  <si>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</si>
  <si>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</si>
  <si>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</si>
  <si>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04604М0160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</si>
  <si>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"Специализированная похоронная служба")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</si>
  <si>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</si>
  <si>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</si>
  <si>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</si>
  <si>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</si>
  <si>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</si>
  <si>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</si>
  <si>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</si>
  <si>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</si>
  <si>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</si>
  <si>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</si>
  <si>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</si>
  <si>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</si>
  <si>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</si>
  <si>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</si>
  <si>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области", в том числе на введение ФГОС начального общего, основного общего и среднего общего образования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</si>
  <si>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</si>
  <si>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</si>
  <si>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</si>
  <si>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</si>
  <si>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</si>
  <si>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</si>
  <si>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0510175380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</si>
  <si>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</si>
  <si>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05101М0050</t>
  </si>
  <si>
    <t>Расходы  местного бюджета на осуществление полномочий по предметам совместного ведения в части  предоставления субсидий муниципальным бюджетным и автономным учреждениям   (дошкольные учреждения)</t>
  </si>
  <si>
    <t>05101М0060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</si>
  <si>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(школы)</t>
  </si>
  <si>
    <t>05101М0080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</si>
  <si>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(учреждения дополнительного образования)</t>
  </si>
  <si>
    <t>05101М1200</t>
  </si>
  <si>
    <t>Организация и проведение итоговой аттестации</t>
  </si>
  <si>
    <t>05101S1100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</si>
  <si>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</si>
  <si>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</si>
  <si>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</si>
  <si>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</si>
  <si>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</si>
  <si>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</si>
  <si>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</si>
  <si>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</si>
  <si>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</si>
  <si>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05102М1270</t>
  </si>
  <si>
    <t>Реализация образовательных программ с применением дистанционных образовательных технологий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</si>
  <si>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</si>
  <si>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</si>
  <si>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</si>
  <si>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</si>
  <si>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0510313060</t>
  </si>
  <si>
    <t>05103М0090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</si>
  <si>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(централизованная бухгалтерия)</t>
  </si>
  <si>
    <t>05103М0100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</si>
  <si>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(контора хозяйственно-эксплуатационного обслуживания)</t>
  </si>
  <si>
    <t>05103М0110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</si>
  <si>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(информационно-методический центр)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</si>
  <si>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</si>
  <si>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</si>
  <si>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</si>
  <si>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</si>
  <si>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</si>
  <si>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</si>
  <si>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</si>
  <si>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</si>
  <si>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05201М0180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</si>
  <si>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(МАУ "Центр здорового питания")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</si>
  <si>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</si>
  <si>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</si>
  <si>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</si>
  <si>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</si>
  <si>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</si>
  <si>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</si>
  <si>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</si>
  <si>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</si>
  <si>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</si>
  <si>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</si>
  <si>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</si>
  <si>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</si>
  <si>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</si>
  <si>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</si>
  <si>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</si>
  <si>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</si>
  <si>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</si>
  <si>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</si>
  <si>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</si>
  <si>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</si>
  <si>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</si>
  <si>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</si>
  <si>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</si>
  <si>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</si>
  <si>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</si>
  <si>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</si>
  <si>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</si>
  <si>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за счет местного бюджета к субсидии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</si>
  <si>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</si>
  <si>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</si>
  <si>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</si>
  <si>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</si>
  <si>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06101М0080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</si>
  <si>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</si>
  <si>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</si>
  <si>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</si>
  <si>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</si>
  <si>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</si>
  <si>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06201М0130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</si>
  <si>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(библиотеки)</t>
  </si>
  <si>
    <t>06201S1100</t>
  </si>
  <si>
    <t>06201L5190</t>
  </si>
  <si>
    <t>Софинансирование расходов областного бюджета на поддержку отрасли культуры</t>
  </si>
  <si>
    <t>0620151440</t>
  </si>
  <si>
    <t>Расходы областного бюджета на поддержку отрасли культуры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</si>
  <si>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</si>
  <si>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</si>
  <si>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</si>
  <si>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06301М0120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</si>
  <si>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(дворцы)</t>
  </si>
  <si>
    <t>06301М1100</t>
  </si>
  <si>
    <t>06301S1100</t>
  </si>
  <si>
    <t xml:space="preserve">Подпрограмма "Совершенствование музейного обслуживания граждан" </t>
  </si>
  <si>
    <t>0640113060</t>
  </si>
  <si>
    <t>06401М0140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</si>
  <si>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(музеи)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</si>
  <si>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</si>
  <si>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</si>
  <si>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</si>
  <si>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</si>
  <si>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</si>
  <si>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06601М0090</t>
  </si>
  <si>
    <t>06603М0190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</si>
  <si>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"Центр социо-культурных технологий")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</si>
  <si>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</si>
  <si>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</si>
  <si>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</si>
  <si>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07102М9140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</si>
  <si>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</si>
  <si>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</si>
  <si>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08001R5550</t>
  </si>
  <si>
    <t>ВСЕГО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</si>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</sst>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8" fillId="3" borderId="0"/>
    <xf numFmtId="4" fontId="10" fillId="5" borderId="4">
      <alignment horizontal="right" vertical="top" shrinkToFit="1"/>
    </xf>
    <xf numFmtId="4" fontId="10" fillId="6" borderId="4">
      <alignment horizontal="right" vertical="top" shrinkToFit="1"/>
    </xf>
    <xf numFmtId="49" fontId="11" fillId="0" borderId="5">
      <alignment horizontal="center" vertical="top" shrinkToFit="1"/>
    </xf>
    <xf numFmtId="0" fontId="12" fillId="0" borderId="5">
      <alignment vertical="top" wrapText="1"/>
    </xf>
    <xf numFmtId="49" fontId="11" fillId="0" borderId="5">
      <alignment horizontal="center" vertical="top" shrinkToFit="1"/>
    </xf>
    <xf numFmtId="4" fontId="10" fillId="5" borderId="5">
      <alignment horizontal="right" vertical="top" shrinkToFit="1"/>
    </xf>
    <xf numFmtId="4" fontId="10" fillId="2" borderId="5">
      <alignment horizontal="right" vertical="top" shrinkToFit="1"/>
    </xf>
    <xf numFmtId="4" fontId="12" fillId="5" borderId="4">
      <alignment horizontal="right" vertical="top" shrinkToFit="1"/>
    </xf>
    <xf numFmtId="0" fontId="13" fillId="0" borderId="5">
      <alignment horizontal="left" vertical="top" wrapText="1"/>
    </xf>
    <xf numFmtId="0" fontId="12" fillId="0" borderId="5">
      <alignment vertical="top" wrapText="1"/>
    </xf>
    <xf numFmtId="4" fontId="10" fillId="6" borderId="5">
      <alignment horizontal="right" vertical="top" shrinkToFit="1"/>
    </xf>
    <xf numFmtId="49" fontId="14" fillId="0" borderId="6">
      <alignment horizontal="center"/>
    </xf>
    <xf numFmtId="0" fontId="8" fillId="0" borderId="0"/>
  </cellStyleXfs>
  <cellXfs count="61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43" fontId="2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43" fontId="2" fillId="0" borderId="0" xfId="0" applyNumberFormat="1" applyFont="1" applyFill="1" applyAlignment="1">
      <alignment horizontal="right" vertical="center" wrapText="1"/>
    </xf>
    <xf numFmtId="43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3" fontId="2" fillId="0" borderId="1" xfId="1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3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43" fontId="2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horizontal="right" vertical="center"/>
    </xf>
    <xf numFmtId="43" fontId="2" fillId="0" borderId="0" xfId="0" applyNumberFormat="1" applyFont="1"/>
    <xf numFmtId="43" fontId="2" fillId="4" borderId="0" xfId="2" applyNumberFormat="1" applyFont="1" applyFill="1" applyBorder="1" applyAlignment="1">
      <alignment horizontal="right" vertical="center" shrinkToFit="1"/>
    </xf>
    <xf numFmtId="0" fontId="9" fillId="0" borderId="0" xfId="0" applyFont="1"/>
    <xf numFmtId="43" fontId="9" fillId="0" borderId="0" xfId="0" applyNumberFormat="1" applyFont="1"/>
    <xf numFmtId="0" fontId="2" fillId="0" borderId="0" xfId="0" applyFont="1" applyAlignment="1">
      <alignment horizontal="left" vertical="center"/>
    </xf>
  </cellXfs>
  <cellStyles count="16">
    <cellStyle name="xl29" xfId="3"/>
    <cellStyle name="xl30" xfId="4"/>
    <cellStyle name="xl31" xfId="5"/>
    <cellStyle name="xl33 2" xfId="6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96;&#1041;&#1102;&#1088;&#1086;/&#1059;&#1087;&#1088;&#1072;&#1074;&#1083;&#1077;&#1085;&#1080;&#1077;%20&#1092;&#1080;&#1085;&#1072;&#1085;&#1089;&#1086;&#1074;/&#1057;&#1099;&#1088;&#1086;&#1074;&#1072;&#1090;&#1089;&#1082;&#1072;&#1103;/&#1055;&#1088;&#1080;&#1083;&#1086;&#1078;&#1077;&#1085;&#1080;&#1103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. прогр"/>
      <sheetName val="11.1 прогр"/>
      <sheetName val="12. капстрой"/>
      <sheetName val="свод 2018"/>
      <sheetName val="свод 2018-2020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0">
          <cell r="G30">
            <v>400000</v>
          </cell>
          <cell r="H30">
            <v>0</v>
          </cell>
          <cell r="I30">
            <v>400000</v>
          </cell>
          <cell r="J30">
            <v>0</v>
          </cell>
        </row>
        <row r="34">
          <cell r="G34">
            <v>200000</v>
          </cell>
          <cell r="H34">
            <v>0</v>
          </cell>
          <cell r="I34">
            <v>200000</v>
          </cell>
          <cell r="J34">
            <v>0</v>
          </cell>
        </row>
        <row r="38">
          <cell r="G38">
            <v>505000</v>
          </cell>
          <cell r="H38">
            <v>0</v>
          </cell>
          <cell r="I38">
            <v>505000</v>
          </cell>
          <cell r="J38">
            <v>0</v>
          </cell>
        </row>
        <row r="65">
          <cell r="G65">
            <v>990000</v>
          </cell>
          <cell r="H65">
            <v>0</v>
          </cell>
          <cell r="I65">
            <v>990000</v>
          </cell>
          <cell r="J65">
            <v>0</v>
          </cell>
        </row>
        <row r="68">
          <cell r="G68">
            <v>206500</v>
          </cell>
          <cell r="H68">
            <v>0</v>
          </cell>
          <cell r="I68">
            <v>206500</v>
          </cell>
          <cell r="J68">
            <v>0</v>
          </cell>
        </row>
        <row r="71">
          <cell r="G71">
            <v>130000</v>
          </cell>
          <cell r="H71">
            <v>0</v>
          </cell>
          <cell r="I71">
            <v>130000</v>
          </cell>
          <cell r="J71">
            <v>0</v>
          </cell>
        </row>
        <row r="74">
          <cell r="G74">
            <v>1354100</v>
          </cell>
          <cell r="H74">
            <v>0</v>
          </cell>
          <cell r="I74">
            <v>1354100</v>
          </cell>
          <cell r="J74">
            <v>0</v>
          </cell>
        </row>
        <row r="90">
          <cell r="G90">
            <v>1223100</v>
          </cell>
          <cell r="H90">
            <v>0</v>
          </cell>
          <cell r="I90">
            <v>1223100</v>
          </cell>
          <cell r="J90">
            <v>0</v>
          </cell>
        </row>
        <row r="97">
          <cell r="G97">
            <v>174000</v>
          </cell>
          <cell r="H97">
            <v>0</v>
          </cell>
          <cell r="I97">
            <v>174000</v>
          </cell>
          <cell r="J97">
            <v>0</v>
          </cell>
        </row>
        <row r="138">
          <cell r="G138">
            <v>600000</v>
          </cell>
          <cell r="H138">
            <v>0</v>
          </cell>
          <cell r="I138">
            <v>600000</v>
          </cell>
          <cell r="J138">
            <v>0</v>
          </cell>
        </row>
        <row r="141">
          <cell r="G141">
            <v>150000</v>
          </cell>
          <cell r="H141">
            <v>0</v>
          </cell>
          <cell r="I141">
            <v>150000</v>
          </cell>
          <cell r="J141">
            <v>0</v>
          </cell>
        </row>
        <row r="148">
          <cell r="G148">
            <v>8715.41</v>
          </cell>
          <cell r="H148">
            <v>8715.41</v>
          </cell>
          <cell r="I148">
            <v>8715.41</v>
          </cell>
          <cell r="J148">
            <v>8715.41</v>
          </cell>
        </row>
        <row r="150">
          <cell r="G150">
            <v>600</v>
          </cell>
          <cell r="H150">
            <v>0</v>
          </cell>
          <cell r="I150">
            <v>600</v>
          </cell>
          <cell r="J150">
            <v>0</v>
          </cell>
        </row>
        <row r="168">
          <cell r="G168">
            <v>60000</v>
          </cell>
          <cell r="H168">
            <v>0</v>
          </cell>
          <cell r="I168">
            <v>60000</v>
          </cell>
          <cell r="J168">
            <v>0</v>
          </cell>
        </row>
        <row r="171">
          <cell r="G171">
            <v>198000</v>
          </cell>
          <cell r="H171">
            <v>0</v>
          </cell>
          <cell r="I171">
            <v>198000</v>
          </cell>
          <cell r="J171">
            <v>0</v>
          </cell>
        </row>
        <row r="176">
          <cell r="G176">
            <v>100000</v>
          </cell>
          <cell r="H176">
            <v>0</v>
          </cell>
          <cell r="I176">
            <v>100000</v>
          </cell>
          <cell r="J176">
            <v>0</v>
          </cell>
        </row>
        <row r="200">
          <cell r="G200">
            <v>46828000</v>
          </cell>
          <cell r="I200">
            <v>75596100</v>
          </cell>
        </row>
        <row r="205">
          <cell r="G205">
            <v>500000</v>
          </cell>
          <cell r="H205">
            <v>0</v>
          </cell>
          <cell r="I205">
            <v>500000</v>
          </cell>
          <cell r="J205">
            <v>0</v>
          </cell>
        </row>
        <row r="210">
          <cell r="G210">
            <v>300000</v>
          </cell>
          <cell r="H210">
            <v>0</v>
          </cell>
          <cell r="I210">
            <v>300000</v>
          </cell>
          <cell r="J210">
            <v>0</v>
          </cell>
        </row>
        <row r="218">
          <cell r="G218">
            <v>1484000</v>
          </cell>
          <cell r="H218">
            <v>0</v>
          </cell>
          <cell r="I218">
            <v>1484000</v>
          </cell>
          <cell r="J218">
            <v>0</v>
          </cell>
        </row>
        <row r="228">
          <cell r="G228">
            <v>6748720</v>
          </cell>
          <cell r="I228">
            <v>6748720</v>
          </cell>
        </row>
        <row r="233">
          <cell r="G233">
            <v>11000</v>
          </cell>
          <cell r="H233">
            <v>0</v>
          </cell>
          <cell r="I233">
            <v>311000</v>
          </cell>
          <cell r="J233">
            <v>0</v>
          </cell>
        </row>
        <row r="237">
          <cell r="G237">
            <v>100000</v>
          </cell>
          <cell r="H237">
            <v>0</v>
          </cell>
          <cell r="I237">
            <v>100000</v>
          </cell>
          <cell r="J237">
            <v>0</v>
          </cell>
        </row>
        <row r="239">
          <cell r="G239">
            <v>133000</v>
          </cell>
          <cell r="H239">
            <v>0</v>
          </cell>
          <cell r="I239">
            <v>133000</v>
          </cell>
          <cell r="J239">
            <v>0</v>
          </cell>
        </row>
        <row r="243">
          <cell r="G243">
            <v>200000</v>
          </cell>
          <cell r="H243">
            <v>0</v>
          </cell>
          <cell r="I243">
            <v>200000</v>
          </cell>
          <cell r="J243">
            <v>0</v>
          </cell>
        </row>
        <row r="251">
          <cell r="G251">
            <v>467280</v>
          </cell>
          <cell r="H251">
            <v>0</v>
          </cell>
          <cell r="I251">
            <v>467280</v>
          </cell>
          <cell r="J251">
            <v>0</v>
          </cell>
        </row>
        <row r="253">
          <cell r="G253">
            <v>238040</v>
          </cell>
          <cell r="H253">
            <v>0</v>
          </cell>
          <cell r="I253">
            <v>238040</v>
          </cell>
          <cell r="J253">
            <v>0</v>
          </cell>
        </row>
        <row r="257">
          <cell r="G257">
            <v>35400</v>
          </cell>
          <cell r="H257">
            <v>0</v>
          </cell>
          <cell r="I257">
            <v>35400</v>
          </cell>
          <cell r="J257">
            <v>0</v>
          </cell>
        </row>
        <row r="284">
          <cell r="G284">
            <v>500000</v>
          </cell>
          <cell r="H284">
            <v>0</v>
          </cell>
          <cell r="I284">
            <v>500000</v>
          </cell>
          <cell r="J284">
            <v>0</v>
          </cell>
        </row>
        <row r="308">
          <cell r="G308">
            <v>473000</v>
          </cell>
          <cell r="H308">
            <v>0</v>
          </cell>
          <cell r="I308">
            <v>473000</v>
          </cell>
          <cell r="J308">
            <v>0</v>
          </cell>
        </row>
        <row r="312">
          <cell r="G312">
            <v>225000</v>
          </cell>
          <cell r="H312">
            <v>0</v>
          </cell>
          <cell r="I312">
            <v>250000</v>
          </cell>
          <cell r="J312">
            <v>0</v>
          </cell>
        </row>
        <row r="317">
          <cell r="G317">
            <v>17458755.960000001</v>
          </cell>
          <cell r="H317">
            <v>0</v>
          </cell>
          <cell r="I317">
            <v>17458755.960000001</v>
          </cell>
          <cell r="J317">
            <v>0</v>
          </cell>
        </row>
        <row r="339">
          <cell r="G339">
            <v>400000</v>
          </cell>
          <cell r="H339">
            <v>0</v>
          </cell>
          <cell r="I339">
            <v>400000</v>
          </cell>
          <cell r="J339">
            <v>0</v>
          </cell>
        </row>
        <row r="344">
          <cell r="G344">
            <v>515600</v>
          </cell>
          <cell r="H344">
            <v>0</v>
          </cell>
          <cell r="I344">
            <v>515600</v>
          </cell>
          <cell r="J344">
            <v>0</v>
          </cell>
        </row>
        <row r="347">
          <cell r="G347">
            <v>29500</v>
          </cell>
          <cell r="H347">
            <v>0</v>
          </cell>
          <cell r="I347">
            <v>29500</v>
          </cell>
          <cell r="J347">
            <v>0</v>
          </cell>
        </row>
        <row r="350">
          <cell r="G350">
            <v>42000</v>
          </cell>
          <cell r="H350">
            <v>0</v>
          </cell>
          <cell r="I350">
            <v>42000</v>
          </cell>
          <cell r="J350">
            <v>0</v>
          </cell>
        </row>
        <row r="353">
          <cell r="G353">
            <v>83000</v>
          </cell>
          <cell r="H353">
            <v>0</v>
          </cell>
          <cell r="I353">
            <v>83000</v>
          </cell>
        </row>
        <row r="366">
          <cell r="G366">
            <v>209000</v>
          </cell>
          <cell r="H366">
            <v>0</v>
          </cell>
          <cell r="I366">
            <v>184000</v>
          </cell>
          <cell r="J366">
            <v>0</v>
          </cell>
        </row>
        <row r="380">
          <cell r="G380">
            <v>31620000</v>
          </cell>
          <cell r="H380">
            <v>0</v>
          </cell>
          <cell r="I380">
            <v>44120000</v>
          </cell>
          <cell r="J380">
            <v>0</v>
          </cell>
        </row>
        <row r="392">
          <cell r="G392">
            <v>204000</v>
          </cell>
          <cell r="H392">
            <v>0</v>
          </cell>
          <cell r="I392">
            <v>204000</v>
          </cell>
          <cell r="J392">
            <v>0</v>
          </cell>
        </row>
        <row r="396">
          <cell r="G396">
            <v>100000</v>
          </cell>
          <cell r="H396">
            <v>0</v>
          </cell>
          <cell r="I396">
            <v>100000</v>
          </cell>
          <cell r="J396">
            <v>0</v>
          </cell>
        </row>
        <row r="410">
          <cell r="G410">
            <v>150000</v>
          </cell>
          <cell r="H410">
            <v>0</v>
          </cell>
          <cell r="I410">
            <v>150000</v>
          </cell>
          <cell r="J410">
            <v>0</v>
          </cell>
        </row>
        <row r="420">
          <cell r="G420">
            <v>160000</v>
          </cell>
          <cell r="H420">
            <v>0</v>
          </cell>
          <cell r="I420">
            <v>160000</v>
          </cell>
          <cell r="J420">
            <v>0</v>
          </cell>
        </row>
        <row r="427">
          <cell r="G427">
            <v>336224.88</v>
          </cell>
          <cell r="H427">
            <v>336224.88</v>
          </cell>
          <cell r="I427">
            <v>336224.88</v>
          </cell>
          <cell r="J427">
            <v>336224.88</v>
          </cell>
        </row>
        <row r="434">
          <cell r="G434">
            <v>1000000</v>
          </cell>
          <cell r="H434">
            <v>0</v>
          </cell>
          <cell r="I434">
            <v>1000000</v>
          </cell>
          <cell r="J434">
            <v>0</v>
          </cell>
        </row>
        <row r="436">
          <cell r="G436">
            <v>767331</v>
          </cell>
          <cell r="H436">
            <v>767331</v>
          </cell>
          <cell r="I436">
            <v>801932</v>
          </cell>
          <cell r="J436">
            <v>801932</v>
          </cell>
        </row>
        <row r="438">
          <cell r="G438">
            <v>394679200</v>
          </cell>
          <cell r="H438">
            <v>394679200</v>
          </cell>
          <cell r="I438">
            <v>413799000</v>
          </cell>
          <cell r="J438">
            <v>413799000</v>
          </cell>
        </row>
        <row r="440">
          <cell r="G440">
            <v>300231871</v>
          </cell>
          <cell r="H440">
            <v>0</v>
          </cell>
          <cell r="I440">
            <v>301044871</v>
          </cell>
          <cell r="J440">
            <v>0</v>
          </cell>
        </row>
        <row r="442">
          <cell r="G442">
            <v>109867</v>
          </cell>
          <cell r="H442">
            <v>0</v>
          </cell>
          <cell r="I442">
            <v>109867</v>
          </cell>
          <cell r="J442">
            <v>0</v>
          </cell>
        </row>
        <row r="446">
          <cell r="G446">
            <v>110000</v>
          </cell>
          <cell r="I446">
            <v>110000</v>
          </cell>
        </row>
        <row r="449">
          <cell r="G449">
            <v>0</v>
          </cell>
        </row>
        <row r="458">
          <cell r="G458">
            <v>1000000</v>
          </cell>
          <cell r="H458">
            <v>0</v>
          </cell>
          <cell r="I458">
            <v>1000000</v>
          </cell>
          <cell r="J458">
            <v>0</v>
          </cell>
        </row>
        <row r="462">
          <cell r="G462">
            <v>443116600</v>
          </cell>
          <cell r="H462">
            <v>443116600</v>
          </cell>
          <cell r="I462">
            <v>461022700</v>
          </cell>
          <cell r="J462">
            <v>461022700</v>
          </cell>
        </row>
        <row r="464">
          <cell r="G464">
            <v>48165100</v>
          </cell>
          <cell r="H464">
            <v>0</v>
          </cell>
          <cell r="I464">
            <v>24397000</v>
          </cell>
          <cell r="J464">
            <v>0</v>
          </cell>
        </row>
        <row r="470">
          <cell r="G470">
            <v>750000</v>
          </cell>
          <cell r="H470">
            <v>0</v>
          </cell>
          <cell r="I470">
            <v>750000</v>
          </cell>
          <cell r="J470">
            <v>0</v>
          </cell>
        </row>
        <row r="473">
          <cell r="G473">
            <v>50000</v>
          </cell>
          <cell r="H473">
            <v>0</v>
          </cell>
          <cell r="I473">
            <v>50000</v>
          </cell>
          <cell r="J473">
            <v>0</v>
          </cell>
        </row>
        <row r="475">
          <cell r="G475">
            <v>340000</v>
          </cell>
          <cell r="H475">
            <v>0</v>
          </cell>
          <cell r="I475">
            <v>340000</v>
          </cell>
          <cell r="J475">
            <v>0</v>
          </cell>
        </row>
        <row r="479">
          <cell r="G479">
            <v>1756000</v>
          </cell>
          <cell r="H479">
            <v>1756000</v>
          </cell>
          <cell r="I479">
            <v>1756000</v>
          </cell>
          <cell r="J479">
            <v>1756000</v>
          </cell>
        </row>
        <row r="481">
          <cell r="G481">
            <v>21486300</v>
          </cell>
          <cell r="H481">
            <v>21486300</v>
          </cell>
          <cell r="I481">
            <v>21826600</v>
          </cell>
          <cell r="J481">
            <v>21826600</v>
          </cell>
        </row>
        <row r="483">
          <cell r="G483">
            <v>3970000</v>
          </cell>
          <cell r="H483">
            <v>0</v>
          </cell>
          <cell r="I483">
            <v>3970000</v>
          </cell>
          <cell r="J483">
            <v>0</v>
          </cell>
        </row>
        <row r="490">
          <cell r="G490">
            <v>400000</v>
          </cell>
          <cell r="I490">
            <v>400000</v>
          </cell>
        </row>
        <row r="492">
          <cell r="G492">
            <v>130534000</v>
          </cell>
          <cell r="I492">
            <v>134534000</v>
          </cell>
        </row>
        <row r="495">
          <cell r="G495">
            <v>479000</v>
          </cell>
          <cell r="I495">
            <v>479000</v>
          </cell>
        </row>
        <row r="500">
          <cell r="G500">
            <v>2024245</v>
          </cell>
          <cell r="H500">
            <v>2024245</v>
          </cell>
          <cell r="I500">
            <v>2024245</v>
          </cell>
          <cell r="J500">
            <v>2024245</v>
          </cell>
        </row>
        <row r="503">
          <cell r="G503">
            <v>779000</v>
          </cell>
          <cell r="I503">
            <v>779000</v>
          </cell>
        </row>
        <row r="504">
          <cell r="G504">
            <v>970000</v>
          </cell>
          <cell r="H504">
            <v>0</v>
          </cell>
          <cell r="I504">
            <v>970000</v>
          </cell>
          <cell r="J504">
            <v>0</v>
          </cell>
        </row>
        <row r="506">
          <cell r="G506">
            <v>180000</v>
          </cell>
          <cell r="H506">
            <v>0</v>
          </cell>
          <cell r="I506">
            <v>180000</v>
          </cell>
          <cell r="J506">
            <v>0</v>
          </cell>
        </row>
        <row r="509">
          <cell r="G509">
            <v>3715600</v>
          </cell>
          <cell r="H509">
            <v>0</v>
          </cell>
          <cell r="I509">
            <v>3715600</v>
          </cell>
          <cell r="J509">
            <v>0</v>
          </cell>
        </row>
        <row r="511">
          <cell r="G511">
            <v>1598400</v>
          </cell>
          <cell r="H511">
            <v>0</v>
          </cell>
          <cell r="I511">
            <v>1598400</v>
          </cell>
          <cell r="J511">
            <v>0</v>
          </cell>
        </row>
        <row r="519">
          <cell r="G519">
            <v>290000</v>
          </cell>
          <cell r="H519">
            <v>0</v>
          </cell>
          <cell r="I519">
            <v>290000</v>
          </cell>
          <cell r="J519">
            <v>0</v>
          </cell>
        </row>
        <row r="521">
          <cell r="G521">
            <v>24300</v>
          </cell>
          <cell r="H521">
            <v>0</v>
          </cell>
          <cell r="I521">
            <v>24300</v>
          </cell>
          <cell r="J521">
            <v>0</v>
          </cell>
        </row>
        <row r="523">
          <cell r="G523">
            <v>2600000</v>
          </cell>
          <cell r="H523">
            <v>0</v>
          </cell>
          <cell r="I523">
            <v>2600000</v>
          </cell>
          <cell r="J523">
            <v>0</v>
          </cell>
        </row>
        <row r="525">
          <cell r="G525">
            <v>1200000</v>
          </cell>
          <cell r="H525">
            <v>0</v>
          </cell>
          <cell r="I525">
            <v>1200000</v>
          </cell>
          <cell r="J525">
            <v>0</v>
          </cell>
        </row>
        <row r="527">
          <cell r="G527">
            <v>75700</v>
          </cell>
          <cell r="H527">
            <v>0</v>
          </cell>
          <cell r="I527">
            <v>75700</v>
          </cell>
          <cell r="J527">
            <v>0</v>
          </cell>
        </row>
        <row r="532">
          <cell r="G532">
            <v>400000</v>
          </cell>
          <cell r="H532">
            <v>0</v>
          </cell>
          <cell r="I532">
            <v>400000</v>
          </cell>
          <cell r="J532">
            <v>0</v>
          </cell>
        </row>
        <row r="534">
          <cell r="G534">
            <v>35380500</v>
          </cell>
          <cell r="H534">
            <v>0</v>
          </cell>
          <cell r="I534">
            <v>39380500</v>
          </cell>
          <cell r="J534">
            <v>0</v>
          </cell>
        </row>
        <row r="536">
          <cell r="G536">
            <v>16817900</v>
          </cell>
          <cell r="H536">
            <v>0</v>
          </cell>
          <cell r="I536">
            <v>19817900</v>
          </cell>
          <cell r="J536">
            <v>0</v>
          </cell>
        </row>
        <row r="538">
          <cell r="G538">
            <v>15266300</v>
          </cell>
          <cell r="H538">
            <v>0</v>
          </cell>
          <cell r="I538">
            <v>16266300</v>
          </cell>
          <cell r="J538">
            <v>0</v>
          </cell>
        </row>
        <row r="542">
          <cell r="G542">
            <v>180000</v>
          </cell>
          <cell r="H542">
            <v>0</v>
          </cell>
          <cell r="I542">
            <v>180000</v>
          </cell>
          <cell r="J542">
            <v>0</v>
          </cell>
        </row>
        <row r="544">
          <cell r="G544">
            <v>28163000</v>
          </cell>
          <cell r="H544">
            <v>0</v>
          </cell>
          <cell r="I544">
            <v>28163000</v>
          </cell>
          <cell r="J544">
            <v>0</v>
          </cell>
        </row>
        <row r="551">
          <cell r="G551">
            <v>2351900</v>
          </cell>
          <cell r="H551">
            <v>2351900</v>
          </cell>
          <cell r="I551">
            <v>2446000</v>
          </cell>
          <cell r="J551">
            <v>2446000</v>
          </cell>
        </row>
        <row r="553">
          <cell r="G553">
            <v>43000</v>
          </cell>
          <cell r="H553">
            <v>43000</v>
          </cell>
          <cell r="I553">
            <v>44700</v>
          </cell>
          <cell r="J553">
            <v>44700</v>
          </cell>
        </row>
        <row r="555">
          <cell r="G555">
            <v>418700</v>
          </cell>
          <cell r="H555">
            <v>418700</v>
          </cell>
          <cell r="I555">
            <v>418700</v>
          </cell>
          <cell r="J555">
            <v>418700</v>
          </cell>
        </row>
        <row r="561">
          <cell r="G561">
            <v>566000</v>
          </cell>
          <cell r="H561">
            <v>566000</v>
          </cell>
          <cell r="I561">
            <v>566000</v>
          </cell>
          <cell r="J561">
            <v>566000</v>
          </cell>
        </row>
        <row r="564">
          <cell r="G564">
            <v>22641100</v>
          </cell>
          <cell r="H564">
            <v>22641100</v>
          </cell>
          <cell r="I564">
            <v>22641100</v>
          </cell>
          <cell r="J564">
            <v>22641100</v>
          </cell>
        </row>
        <row r="568">
          <cell r="G568">
            <v>28421700</v>
          </cell>
          <cell r="H568">
            <v>28421700</v>
          </cell>
          <cell r="I568">
            <v>30590400</v>
          </cell>
          <cell r="J568">
            <v>30590400</v>
          </cell>
        </row>
        <row r="571">
          <cell r="G571">
            <v>40900</v>
          </cell>
          <cell r="H571">
            <v>40900</v>
          </cell>
          <cell r="I571">
            <v>42500</v>
          </cell>
          <cell r="J571">
            <v>42500</v>
          </cell>
        </row>
        <row r="574">
          <cell r="G574">
            <v>6559000</v>
          </cell>
          <cell r="H574">
            <v>6559000</v>
          </cell>
          <cell r="I574">
            <v>6825000</v>
          </cell>
          <cell r="J574">
            <v>6825000</v>
          </cell>
        </row>
        <row r="581">
          <cell r="G581">
            <v>813000</v>
          </cell>
          <cell r="H581">
            <v>0</v>
          </cell>
          <cell r="I581">
            <v>0</v>
          </cell>
          <cell r="J581">
            <v>0</v>
          </cell>
        </row>
        <row r="591">
          <cell r="G591">
            <v>60000</v>
          </cell>
          <cell r="H591">
            <v>0</v>
          </cell>
          <cell r="I591">
            <v>60000</v>
          </cell>
          <cell r="J591">
            <v>0</v>
          </cell>
        </row>
        <row r="595">
          <cell r="G595">
            <v>70000</v>
          </cell>
          <cell r="H595">
            <v>0</v>
          </cell>
          <cell r="I595">
            <v>70000</v>
          </cell>
          <cell r="J595">
            <v>0</v>
          </cell>
        </row>
        <row r="615">
          <cell r="G615">
            <v>56000</v>
          </cell>
          <cell r="H615">
            <v>0</v>
          </cell>
          <cell r="I615">
            <v>56000</v>
          </cell>
          <cell r="J615">
            <v>0</v>
          </cell>
        </row>
        <row r="628">
          <cell r="G628">
            <v>77200</v>
          </cell>
          <cell r="H628">
            <v>0</v>
          </cell>
          <cell r="I628">
            <v>77200</v>
          </cell>
          <cell r="J628">
            <v>0</v>
          </cell>
        </row>
        <row r="636">
          <cell r="G636">
            <v>320000</v>
          </cell>
          <cell r="H636">
            <v>0</v>
          </cell>
          <cell r="I636">
            <v>320000</v>
          </cell>
          <cell r="J636">
            <v>0</v>
          </cell>
        </row>
        <row r="638">
          <cell r="G638">
            <v>2032453</v>
          </cell>
          <cell r="H638">
            <v>2032453</v>
          </cell>
          <cell r="I638">
            <v>2124102</v>
          </cell>
          <cell r="J638">
            <v>2124102</v>
          </cell>
        </row>
        <row r="640">
          <cell r="G640">
            <v>95653566.849999994</v>
          </cell>
          <cell r="H640">
            <v>0</v>
          </cell>
          <cell r="I640">
            <v>98153566.849999994</v>
          </cell>
          <cell r="J640">
            <v>0</v>
          </cell>
        </row>
        <row r="642">
          <cell r="G642">
            <v>157900</v>
          </cell>
          <cell r="H642">
            <v>0</v>
          </cell>
          <cell r="I642">
            <v>157900</v>
          </cell>
          <cell r="J642">
            <v>0</v>
          </cell>
        </row>
        <row r="651">
          <cell r="G651">
            <v>144000</v>
          </cell>
          <cell r="H651">
            <v>0</v>
          </cell>
          <cell r="I651">
            <v>144000</v>
          </cell>
          <cell r="J651">
            <v>0</v>
          </cell>
        </row>
        <row r="658">
          <cell r="G658">
            <v>300000</v>
          </cell>
          <cell r="H658">
            <v>0</v>
          </cell>
          <cell r="I658">
            <v>300000</v>
          </cell>
          <cell r="J658">
            <v>0</v>
          </cell>
        </row>
        <row r="660">
          <cell r="G660">
            <v>349486</v>
          </cell>
          <cell r="H660">
            <v>349486</v>
          </cell>
          <cell r="I660">
            <v>365245</v>
          </cell>
          <cell r="J660">
            <v>365245</v>
          </cell>
        </row>
        <row r="662">
          <cell r="G662">
            <v>58451100</v>
          </cell>
          <cell r="H662">
            <v>0</v>
          </cell>
          <cell r="I662">
            <v>63451100</v>
          </cell>
          <cell r="J662">
            <v>0</v>
          </cell>
        </row>
        <row r="664">
          <cell r="G664">
            <v>550000</v>
          </cell>
          <cell r="H664">
            <v>0</v>
          </cell>
          <cell r="I664">
            <v>550000</v>
          </cell>
          <cell r="J664">
            <v>0</v>
          </cell>
        </row>
        <row r="666">
          <cell r="G666">
            <v>24248.47</v>
          </cell>
          <cell r="H666">
            <v>24248.47</v>
          </cell>
          <cell r="I666">
            <v>24248.47</v>
          </cell>
          <cell r="J666">
            <v>24248.47</v>
          </cell>
        </row>
        <row r="668">
          <cell r="G668">
            <v>29300</v>
          </cell>
          <cell r="H668">
            <v>0</v>
          </cell>
          <cell r="I668">
            <v>29300</v>
          </cell>
          <cell r="J668">
            <v>0</v>
          </cell>
        </row>
        <row r="677">
          <cell r="G677">
            <v>220000</v>
          </cell>
          <cell r="H677">
            <v>0</v>
          </cell>
          <cell r="I677">
            <v>220000</v>
          </cell>
          <cell r="J677">
            <v>0</v>
          </cell>
        </row>
        <row r="679">
          <cell r="G679">
            <v>620730</v>
          </cell>
          <cell r="H679">
            <v>620730</v>
          </cell>
          <cell r="I679">
            <v>648721</v>
          </cell>
          <cell r="J679">
            <v>648721</v>
          </cell>
        </row>
        <row r="681">
          <cell r="G681">
            <v>79181900</v>
          </cell>
          <cell r="H681">
            <v>0</v>
          </cell>
          <cell r="I681">
            <v>81537800</v>
          </cell>
          <cell r="J681">
            <v>0</v>
          </cell>
        </row>
        <row r="683">
          <cell r="G683">
            <v>48000</v>
          </cell>
          <cell r="H683">
            <v>0</v>
          </cell>
          <cell r="I683">
            <v>48000</v>
          </cell>
          <cell r="J683">
            <v>0</v>
          </cell>
        </row>
        <row r="692">
          <cell r="G692">
            <v>50000</v>
          </cell>
          <cell r="H692">
            <v>0</v>
          </cell>
          <cell r="I692">
            <v>50000</v>
          </cell>
          <cell r="J692">
            <v>0</v>
          </cell>
        </row>
        <row r="694">
          <cell r="G694">
            <v>14351000</v>
          </cell>
          <cell r="H694">
            <v>0</v>
          </cell>
          <cell r="I694">
            <v>14351000</v>
          </cell>
          <cell r="J694">
            <v>0</v>
          </cell>
        </row>
        <row r="700">
          <cell r="G700">
            <v>72000</v>
          </cell>
          <cell r="H700">
            <v>0</v>
          </cell>
          <cell r="I700">
            <v>72000</v>
          </cell>
          <cell r="J700">
            <v>0</v>
          </cell>
        </row>
        <row r="704">
          <cell r="G704">
            <v>9000</v>
          </cell>
          <cell r="H704">
            <v>0</v>
          </cell>
          <cell r="I704">
            <v>9000</v>
          </cell>
          <cell r="J704">
            <v>0</v>
          </cell>
        </row>
        <row r="708">
          <cell r="G708">
            <v>100000</v>
          </cell>
          <cell r="H708">
            <v>0</v>
          </cell>
          <cell r="I708">
            <v>100000</v>
          </cell>
          <cell r="J708">
            <v>0</v>
          </cell>
        </row>
        <row r="710">
          <cell r="G710">
            <v>18273500</v>
          </cell>
          <cell r="H710">
            <v>0</v>
          </cell>
          <cell r="I710">
            <v>18273500</v>
          </cell>
          <cell r="J710">
            <v>0</v>
          </cell>
        </row>
        <row r="717">
          <cell r="G717">
            <v>80000</v>
          </cell>
          <cell r="I717">
            <v>80000</v>
          </cell>
        </row>
        <row r="719">
          <cell r="G719">
            <v>38157900</v>
          </cell>
          <cell r="I719">
            <v>38302000</v>
          </cell>
        </row>
        <row r="727">
          <cell r="G727">
            <v>225500</v>
          </cell>
          <cell r="H727">
            <v>0</v>
          </cell>
          <cell r="I727">
            <v>225500</v>
          </cell>
          <cell r="J727">
            <v>0</v>
          </cell>
        </row>
        <row r="730">
          <cell r="G730">
            <v>310000</v>
          </cell>
          <cell r="I730">
            <v>310000</v>
          </cell>
        </row>
        <row r="737">
          <cell r="G737">
            <v>124700</v>
          </cell>
          <cell r="H737">
            <v>0</v>
          </cell>
          <cell r="I737">
            <v>124700</v>
          </cell>
          <cell r="J737">
            <v>0</v>
          </cell>
        </row>
        <row r="741">
          <cell r="G741">
            <v>241900</v>
          </cell>
          <cell r="H741">
            <v>0</v>
          </cell>
          <cell r="I741">
            <v>241900</v>
          </cell>
          <cell r="J741">
            <v>0</v>
          </cell>
        </row>
        <row r="757">
          <cell r="G757">
            <v>386900</v>
          </cell>
          <cell r="I757">
            <v>386900</v>
          </cell>
        </row>
        <row r="759">
          <cell r="G759">
            <v>14401.14</v>
          </cell>
          <cell r="H759">
            <v>0</v>
          </cell>
          <cell r="I759">
            <v>15500</v>
          </cell>
          <cell r="J759">
            <v>0</v>
          </cell>
        </row>
        <row r="770">
          <cell r="G770">
            <v>219000</v>
          </cell>
          <cell r="H770">
            <v>0</v>
          </cell>
          <cell r="I770">
            <v>217901.14</v>
          </cell>
          <cell r="J770">
            <v>0</v>
          </cell>
        </row>
        <row r="779">
          <cell r="G779">
            <v>7598664</v>
          </cell>
          <cell r="H779">
            <v>7598664</v>
          </cell>
          <cell r="I779">
            <v>7902608.4000000004</v>
          </cell>
          <cell r="J779">
            <v>7902608.4000000004</v>
          </cell>
        </row>
        <row r="781">
          <cell r="G781">
            <v>18740</v>
          </cell>
          <cell r="H781">
            <v>18740</v>
          </cell>
          <cell r="I781">
            <v>19500</v>
          </cell>
          <cell r="J781">
            <v>19500</v>
          </cell>
        </row>
        <row r="796">
          <cell r="G796">
            <v>3845000</v>
          </cell>
          <cell r="H796">
            <v>0</v>
          </cell>
          <cell r="I796">
            <v>3845000</v>
          </cell>
          <cell r="J796">
            <v>0</v>
          </cell>
        </row>
        <row r="803">
          <cell r="G803">
            <v>1841950</v>
          </cell>
          <cell r="H803">
            <v>0</v>
          </cell>
          <cell r="I803">
            <v>1046410</v>
          </cell>
          <cell r="J803">
            <v>0</v>
          </cell>
        </row>
        <row r="808">
          <cell r="G808">
            <v>80626277.459999993</v>
          </cell>
          <cell r="H808">
            <v>0</v>
          </cell>
          <cell r="I808">
            <v>60944363.460000001</v>
          </cell>
          <cell r="J808">
            <v>0</v>
          </cell>
        </row>
        <row r="810">
          <cell r="G810">
            <v>12114380</v>
          </cell>
          <cell r="H810">
            <v>0</v>
          </cell>
          <cell r="I810">
            <v>11079620</v>
          </cell>
          <cell r="J810">
            <v>0</v>
          </cell>
        </row>
        <row r="812">
          <cell r="G812">
            <v>212530</v>
          </cell>
          <cell r="H812">
            <v>0</v>
          </cell>
          <cell r="I812">
            <v>184660</v>
          </cell>
          <cell r="J812">
            <v>0</v>
          </cell>
        </row>
        <row r="822">
          <cell r="G822">
            <v>0</v>
          </cell>
          <cell r="I822">
            <v>1000000</v>
          </cell>
        </row>
        <row r="824">
          <cell r="G824">
            <v>3324000</v>
          </cell>
          <cell r="H824">
            <v>0</v>
          </cell>
          <cell r="I824">
            <v>6524000</v>
          </cell>
          <cell r="J824">
            <v>0</v>
          </cell>
        </row>
        <row r="826">
          <cell r="G826">
            <v>0</v>
          </cell>
          <cell r="H826">
            <v>0</v>
          </cell>
          <cell r="I826">
            <v>100000</v>
          </cell>
          <cell r="J826">
            <v>0</v>
          </cell>
        </row>
        <row r="832">
          <cell r="G832">
            <v>200000</v>
          </cell>
          <cell r="H832">
            <v>0</v>
          </cell>
          <cell r="I832">
            <v>200000</v>
          </cell>
          <cell r="J832">
            <v>0</v>
          </cell>
        </row>
        <row r="835">
          <cell r="G835">
            <v>22500</v>
          </cell>
          <cell r="I835">
            <v>22500</v>
          </cell>
        </row>
        <row r="837">
          <cell r="G837">
            <v>5000000</v>
          </cell>
          <cell r="H837">
            <v>0</v>
          </cell>
          <cell r="I837">
            <v>5000000</v>
          </cell>
          <cell r="J837">
            <v>0</v>
          </cell>
        </row>
        <row r="841">
          <cell r="G841">
            <v>3500000</v>
          </cell>
          <cell r="H841">
            <v>0</v>
          </cell>
          <cell r="I841">
            <v>3500000</v>
          </cell>
          <cell r="J841">
            <v>0</v>
          </cell>
        </row>
        <row r="856">
          <cell r="G856">
            <v>9797510</v>
          </cell>
          <cell r="H856">
            <v>0</v>
          </cell>
          <cell r="I856">
            <v>10179090</v>
          </cell>
          <cell r="J856">
            <v>0</v>
          </cell>
        </row>
        <row r="858">
          <cell r="G858">
            <v>4304200</v>
          </cell>
          <cell r="H858">
            <v>0</v>
          </cell>
          <cell r="I858">
            <v>4304200</v>
          </cell>
          <cell r="J858">
            <v>0</v>
          </cell>
        </row>
        <row r="860">
          <cell r="G860">
            <v>775600</v>
          </cell>
          <cell r="H860">
            <v>0</v>
          </cell>
          <cell r="I860">
            <v>775600</v>
          </cell>
          <cell r="J860">
            <v>0</v>
          </cell>
        </row>
        <row r="863">
          <cell r="G863">
            <v>700000</v>
          </cell>
          <cell r="H863">
            <v>0</v>
          </cell>
          <cell r="I863">
            <v>700000</v>
          </cell>
          <cell r="J863">
            <v>0</v>
          </cell>
        </row>
        <row r="867">
          <cell r="G867">
            <v>6306500</v>
          </cell>
          <cell r="H867">
            <v>0</v>
          </cell>
          <cell r="I867">
            <v>4206500</v>
          </cell>
          <cell r="J867">
            <v>0</v>
          </cell>
        </row>
        <row r="879">
          <cell r="G879">
            <v>4065814</v>
          </cell>
          <cell r="H879">
            <v>0</v>
          </cell>
          <cell r="I879">
            <v>4065814</v>
          </cell>
          <cell r="J879">
            <v>0</v>
          </cell>
        </row>
        <row r="884">
          <cell r="G884">
            <v>553000</v>
          </cell>
          <cell r="H884">
            <v>0</v>
          </cell>
          <cell r="I884">
            <v>364000</v>
          </cell>
          <cell r="J884">
            <v>0</v>
          </cell>
        </row>
        <row r="887">
          <cell r="G887">
            <v>200000</v>
          </cell>
          <cell r="H887">
            <v>0</v>
          </cell>
          <cell r="I887">
            <v>100000</v>
          </cell>
          <cell r="J887">
            <v>0</v>
          </cell>
        </row>
        <row r="891">
          <cell r="G891">
            <v>4025340</v>
          </cell>
          <cell r="H891">
            <v>0</v>
          </cell>
          <cell r="I891">
            <v>2475900</v>
          </cell>
          <cell r="J891">
            <v>0</v>
          </cell>
        </row>
        <row r="914">
          <cell r="G914">
            <v>10623600</v>
          </cell>
          <cell r="H914">
            <v>10623600</v>
          </cell>
          <cell r="I914">
            <v>10623600</v>
          </cell>
          <cell r="J914">
            <v>10623600</v>
          </cell>
        </row>
        <row r="929">
          <cell r="G929">
            <v>500000</v>
          </cell>
          <cell r="H929">
            <v>0</v>
          </cell>
          <cell r="I929">
            <v>0</v>
          </cell>
          <cell r="J929">
            <v>0</v>
          </cell>
        </row>
        <row r="936">
          <cell r="G936">
            <v>200000</v>
          </cell>
          <cell r="H936">
            <v>0</v>
          </cell>
          <cell r="I936">
            <v>400000</v>
          </cell>
          <cell r="J936">
            <v>0</v>
          </cell>
        </row>
        <row r="954">
          <cell r="G954">
            <v>126200</v>
          </cell>
          <cell r="H954">
            <v>0</v>
          </cell>
          <cell r="I954">
            <v>126200</v>
          </cell>
          <cell r="J954">
            <v>0</v>
          </cell>
        </row>
        <row r="958">
          <cell r="G958">
            <v>65900</v>
          </cell>
          <cell r="H958">
            <v>0</v>
          </cell>
          <cell r="I958">
            <v>65900</v>
          </cell>
          <cell r="J958">
            <v>0</v>
          </cell>
        </row>
        <row r="983">
          <cell r="G983">
            <v>230000</v>
          </cell>
          <cell r="I983">
            <v>230000</v>
          </cell>
        </row>
        <row r="985">
          <cell r="G985">
            <v>72000</v>
          </cell>
          <cell r="H985">
            <v>0</v>
          </cell>
          <cell r="I985">
            <v>72000</v>
          </cell>
          <cell r="J985">
            <v>0</v>
          </cell>
        </row>
        <row r="997">
          <cell r="G997">
            <v>118200</v>
          </cell>
          <cell r="H997">
            <v>0</v>
          </cell>
          <cell r="I997">
            <v>118200</v>
          </cell>
          <cell r="J997">
            <v>0</v>
          </cell>
        </row>
        <row r="1010">
          <cell r="G1010">
            <v>50000</v>
          </cell>
          <cell r="H1010">
            <v>0</v>
          </cell>
          <cell r="I1010">
            <v>50000</v>
          </cell>
          <cell r="J1010">
            <v>0</v>
          </cell>
        </row>
        <row r="1013">
          <cell r="G1013">
            <v>50000</v>
          </cell>
          <cell r="H1013">
            <v>0</v>
          </cell>
          <cell r="I1013">
            <v>50000</v>
          </cell>
          <cell r="J1013">
            <v>0</v>
          </cell>
        </row>
        <row r="1040">
          <cell r="G1040">
            <v>105000</v>
          </cell>
          <cell r="I1040">
            <v>105000</v>
          </cell>
        </row>
        <row r="1057">
          <cell r="G1057">
            <v>43000</v>
          </cell>
          <cell r="H1057">
            <v>0</v>
          </cell>
          <cell r="I1057">
            <v>43000</v>
          </cell>
          <cell r="J1057">
            <v>0</v>
          </cell>
        </row>
        <row r="1065">
          <cell r="G1065">
            <v>8729440.8300000001</v>
          </cell>
          <cell r="H1065">
            <v>0</v>
          </cell>
          <cell r="I1065">
            <v>8729440.8300000001</v>
          </cell>
          <cell r="J1065">
            <v>0</v>
          </cell>
        </row>
        <row r="1074">
          <cell r="G1074">
            <v>198400</v>
          </cell>
          <cell r="H1074">
            <v>0</v>
          </cell>
          <cell r="I1074">
            <v>198400</v>
          </cell>
          <cell r="J1074">
            <v>0</v>
          </cell>
        </row>
        <row r="1078">
          <cell r="G1078">
            <v>378400</v>
          </cell>
          <cell r="H1078">
            <v>0</v>
          </cell>
          <cell r="I1078">
            <v>378400</v>
          </cell>
          <cell r="J1078">
            <v>0</v>
          </cell>
        </row>
        <row r="1084">
          <cell r="G1084">
            <v>200000</v>
          </cell>
          <cell r="H1084">
            <v>0</v>
          </cell>
          <cell r="I1084">
            <v>200000</v>
          </cell>
          <cell r="J1084">
            <v>0</v>
          </cell>
        </row>
        <row r="1088">
          <cell r="G1088">
            <v>600000</v>
          </cell>
          <cell r="H1088">
            <v>0</v>
          </cell>
          <cell r="I1088">
            <v>600000</v>
          </cell>
          <cell r="J1088">
            <v>0</v>
          </cell>
        </row>
        <row r="1091">
          <cell r="G1091">
            <v>7250000</v>
          </cell>
          <cell r="H1091">
            <v>0</v>
          </cell>
          <cell r="I1091">
            <v>7250000</v>
          </cell>
          <cell r="J1091">
            <v>0</v>
          </cell>
        </row>
        <row r="1096">
          <cell r="G1096">
            <v>388000</v>
          </cell>
          <cell r="I1096">
            <v>388000</v>
          </cell>
        </row>
        <row r="1098">
          <cell r="G1098">
            <v>12000</v>
          </cell>
          <cell r="H1098">
            <v>0</v>
          </cell>
          <cell r="I1098">
            <v>12000</v>
          </cell>
          <cell r="J1098">
            <v>0</v>
          </cell>
        </row>
        <row r="1111">
          <cell r="G1111">
            <v>201100</v>
          </cell>
          <cell r="H1111">
            <v>0</v>
          </cell>
          <cell r="I1111">
            <v>201100</v>
          </cell>
          <cell r="J1111">
            <v>0</v>
          </cell>
        </row>
        <row r="1124">
          <cell r="G1124">
            <v>573836.29</v>
          </cell>
          <cell r="H1124">
            <v>0</v>
          </cell>
          <cell r="I1124">
            <v>573836.29</v>
          </cell>
          <cell r="J1124">
            <v>0</v>
          </cell>
        </row>
        <row r="1127">
          <cell r="G1127">
            <v>568100</v>
          </cell>
          <cell r="H1127">
            <v>0</v>
          </cell>
          <cell r="I1127">
            <v>568100</v>
          </cell>
          <cell r="J1127">
            <v>0</v>
          </cell>
        </row>
        <row r="1129">
          <cell r="G1129">
            <v>15661610</v>
          </cell>
          <cell r="H1129">
            <v>0</v>
          </cell>
          <cell r="I1129">
            <v>15661610</v>
          </cell>
          <cell r="J1129">
            <v>0</v>
          </cell>
        </row>
        <row r="1144">
          <cell r="G1144">
            <v>11797685.01</v>
          </cell>
          <cell r="H1144">
            <v>11797685.01</v>
          </cell>
          <cell r="I1144">
            <v>11797685.01</v>
          </cell>
          <cell r="J1144">
            <v>11797685.01</v>
          </cell>
        </row>
        <row r="1145">
          <cell r="G1145">
            <v>1800000</v>
          </cell>
          <cell r="H1145">
            <v>0</v>
          </cell>
          <cell r="I1145">
            <v>1800000</v>
          </cell>
          <cell r="J1145">
            <v>0</v>
          </cell>
        </row>
        <row r="1148">
          <cell r="G1148">
            <v>13400000</v>
          </cell>
          <cell r="I1148">
            <v>13400000</v>
          </cell>
        </row>
        <row r="1156">
          <cell r="G1156">
            <v>11639300</v>
          </cell>
          <cell r="H1156">
            <v>0</v>
          </cell>
          <cell r="I1156">
            <v>11639300</v>
          </cell>
          <cell r="J1156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5"/>
  <sheetViews>
    <sheetView tabSelected="1" topLeftCell="A295" workbookViewId="0">
      <selection activeCell="K339" sqref="K339"/>
    </sheetView>
  </sheetViews>
  <sheetFormatPr defaultRowHeight="15" x14ac:dyDescent="0.25"/>
  <cols>
    <col min="1" max="1" width="12.85546875" style="60" customWidth="1"/>
    <col min="2" max="2" width="84.85546875" style="53" customWidth="1"/>
    <col min="3" max="3" width="17.28515625" style="54" customWidth="1"/>
    <col min="4" max="4" width="15.42578125" style="54" customWidth="1"/>
    <col min="5" max="5" width="16.85546875" style="55" customWidth="1"/>
    <col min="6" max="6" width="14.5703125" style="56" customWidth="1"/>
  </cols>
  <sheetData>
    <row r="1" spans="1:6" ht="15" customHeight="1" x14ac:dyDescent="0.25">
      <c r="A1" s="1" t="s">
        <v>0</v>
      </c>
      <c r="B1" s="1"/>
      <c r="C1" s="1"/>
      <c r="D1" s="1"/>
      <c r="E1" s="1"/>
      <c r="F1" s="1"/>
    </row>
    <row r="2" spans="1:6" ht="15" customHeight="1" x14ac:dyDescent="0.25">
      <c r="A2" s="1" t="s">
        <v>1</v>
      </c>
      <c r="B2" s="1"/>
      <c r="C2" s="1"/>
      <c r="D2" s="1"/>
      <c r="E2" s="1"/>
      <c r="F2" s="1"/>
    </row>
    <row r="3" spans="1:6" ht="18" customHeight="1" x14ac:dyDescent="0.25">
      <c r="A3" s="2" t="s">
        <v>2</v>
      </c>
      <c r="B3" s="2"/>
      <c r="C3" s="2"/>
      <c r="D3" s="2"/>
      <c r="E3" s="2"/>
      <c r="F3" s="2"/>
    </row>
    <row r="4" spans="1:6" ht="17.25" customHeight="1" x14ac:dyDescent="0.25">
      <c r="A4" s="3" t="s">
        <v>3</v>
      </c>
      <c r="B4" s="3"/>
      <c r="C4" s="3"/>
      <c r="D4" s="3"/>
      <c r="E4" s="3"/>
      <c r="F4" s="3"/>
    </row>
    <row r="5" spans="1:6" x14ac:dyDescent="0.25">
      <c r="A5" s="1" t="s">
        <v>4</v>
      </c>
      <c r="B5" s="1"/>
      <c r="C5" s="1"/>
      <c r="D5" s="1"/>
      <c r="E5" s="1"/>
      <c r="F5" s="4"/>
    </row>
    <row r="6" spans="1:6" ht="48" customHeight="1" x14ac:dyDescent="0.25">
      <c r="A6" s="5" t="s">
        <v>5</v>
      </c>
      <c r="B6" s="5"/>
      <c r="C6" s="5"/>
      <c r="D6" s="5"/>
      <c r="E6" s="5"/>
      <c r="F6" s="5"/>
    </row>
    <row r="7" spans="1:6" x14ac:dyDescent="0.25">
      <c r="A7" s="6"/>
      <c r="B7" s="7"/>
      <c r="C7" s="8"/>
      <c r="D7" s="8"/>
      <c r="E7" s="9"/>
      <c r="F7" s="10" t="s">
        <v>293</v>
      </c>
    </row>
    <row r="8" spans="1:6" s="13" customFormat="1" x14ac:dyDescent="0.25">
      <c r="A8" s="11" t="s">
        <v>6</v>
      </c>
      <c r="B8" s="11" t="s">
        <v>7</v>
      </c>
      <c r="C8" s="12" t="s">
        <v>8</v>
      </c>
      <c r="D8" s="12"/>
      <c r="E8" s="12" t="s">
        <v>9</v>
      </c>
      <c r="F8" s="12"/>
    </row>
    <row r="9" spans="1:6" s="13" customFormat="1" ht="62.25" customHeight="1" x14ac:dyDescent="0.25">
      <c r="A9" s="11"/>
      <c r="B9" s="11"/>
      <c r="C9" s="14" t="s">
        <v>10</v>
      </c>
      <c r="D9" s="15" t="s">
        <v>11</v>
      </c>
      <c r="E9" s="16" t="s">
        <v>10</v>
      </c>
      <c r="F9" s="15" t="s">
        <v>11</v>
      </c>
    </row>
    <row r="10" spans="1:6" s="19" customFormat="1" x14ac:dyDescent="0.25">
      <c r="A10" s="17" t="s">
        <v>12</v>
      </c>
      <c r="B10" s="17"/>
      <c r="C10" s="18">
        <f>C11+C14+C17+C20+C39+C46+C54+C57+C52</f>
        <v>16613164.880000001</v>
      </c>
      <c r="D10" s="18">
        <f>D11+D14+D17+D20+D39+D46+D54+D57+D52</f>
        <v>336224.88</v>
      </c>
      <c r="E10" s="18">
        <f>E11+E14+E17+E20+E39+E46+E54+E57+E52</f>
        <v>15800164.880000001</v>
      </c>
      <c r="F10" s="18">
        <f>F11+F14+F17+F20+F39+F46+F54+F57+F52</f>
        <v>336224.88</v>
      </c>
    </row>
    <row r="11" spans="1:6" x14ac:dyDescent="0.25">
      <c r="A11" s="20" t="s">
        <v>13</v>
      </c>
      <c r="B11" s="20"/>
      <c r="C11" s="18">
        <f t="shared" ref="C11:D12" si="0">C12</f>
        <v>500000</v>
      </c>
      <c r="D11" s="18">
        <f t="shared" si="0"/>
        <v>0</v>
      </c>
      <c r="E11" s="18">
        <f>E12</f>
        <v>500000</v>
      </c>
      <c r="F11" s="18">
        <f>F12</f>
        <v>0</v>
      </c>
    </row>
    <row r="12" spans="1:6" s="19" customFormat="1" x14ac:dyDescent="0.25">
      <c r="A12" s="21" t="s">
        <v>14</v>
      </c>
      <c r="B12" s="22" t="s">
        <v>15</v>
      </c>
      <c r="C12" s="18">
        <f t="shared" si="0"/>
        <v>500000</v>
      </c>
      <c r="D12" s="18">
        <f t="shared" si="0"/>
        <v>0</v>
      </c>
      <c r="E12" s="18">
        <f>E13</f>
        <v>500000</v>
      </c>
      <c r="F12" s="18">
        <f>F13</f>
        <v>0</v>
      </c>
    </row>
    <row r="13" spans="1:6" x14ac:dyDescent="0.25">
      <c r="A13" s="23" t="s">
        <v>16</v>
      </c>
      <c r="B13" s="24" t="s">
        <v>17</v>
      </c>
      <c r="C13" s="18">
        <f>'[1]9.1 ведомства'!G205</f>
        <v>500000</v>
      </c>
      <c r="D13" s="18">
        <f>'[1]9.1 ведомства'!H205</f>
        <v>0</v>
      </c>
      <c r="E13" s="18">
        <f>'[1]9.1 ведомства'!I205</f>
        <v>500000</v>
      </c>
      <c r="F13" s="18">
        <f>'[1]9.1 ведомства'!J205</f>
        <v>0</v>
      </c>
    </row>
    <row r="14" spans="1:6" ht="24.75" customHeight="1" x14ac:dyDescent="0.25">
      <c r="A14" s="20" t="s">
        <v>18</v>
      </c>
      <c r="B14" s="20"/>
      <c r="C14" s="18">
        <f t="shared" ref="C14:D15" si="1">C15</f>
        <v>500000</v>
      </c>
      <c r="D14" s="18">
        <f t="shared" si="1"/>
        <v>0</v>
      </c>
      <c r="E14" s="18">
        <f>E15</f>
        <v>500000</v>
      </c>
      <c r="F14" s="18">
        <f>F15</f>
        <v>0</v>
      </c>
    </row>
    <row r="15" spans="1:6" s="19" customFormat="1" x14ac:dyDescent="0.25">
      <c r="A15" s="21" t="s">
        <v>19</v>
      </c>
      <c r="B15" s="22" t="s">
        <v>15</v>
      </c>
      <c r="C15" s="18">
        <f t="shared" si="1"/>
        <v>500000</v>
      </c>
      <c r="D15" s="18">
        <f t="shared" si="1"/>
        <v>0</v>
      </c>
      <c r="E15" s="18">
        <f>E16</f>
        <v>500000</v>
      </c>
      <c r="F15" s="18">
        <f>F16</f>
        <v>0</v>
      </c>
    </row>
    <row r="16" spans="1:6" x14ac:dyDescent="0.25">
      <c r="A16" s="23" t="s">
        <v>16</v>
      </c>
      <c r="B16" s="24" t="s">
        <v>17</v>
      </c>
      <c r="C16" s="18">
        <f>'[1]9.1 ведомства'!G284</f>
        <v>500000</v>
      </c>
      <c r="D16" s="18">
        <f>'[1]9.1 ведомства'!H284</f>
        <v>0</v>
      </c>
      <c r="E16" s="18">
        <f>'[1]9.1 ведомства'!I284</f>
        <v>500000</v>
      </c>
      <c r="F16" s="18">
        <f>'[1]9.1 ведомства'!J284</f>
        <v>0</v>
      </c>
    </row>
    <row r="17" spans="1:6" x14ac:dyDescent="0.25">
      <c r="A17" s="20" t="s">
        <v>20</v>
      </c>
      <c r="B17" s="20"/>
      <c r="C17" s="18">
        <f t="shared" ref="C17:D18" si="2">C18</f>
        <v>300000</v>
      </c>
      <c r="D17" s="18">
        <f t="shared" si="2"/>
        <v>0</v>
      </c>
      <c r="E17" s="18">
        <f>E18</f>
        <v>300000</v>
      </c>
      <c r="F17" s="18">
        <f>F18</f>
        <v>0</v>
      </c>
    </row>
    <row r="18" spans="1:6" s="19" customFormat="1" x14ac:dyDescent="0.25">
      <c r="A18" s="21" t="s">
        <v>21</v>
      </c>
      <c r="B18" s="22" t="s">
        <v>15</v>
      </c>
      <c r="C18" s="18">
        <f t="shared" si="2"/>
        <v>300000</v>
      </c>
      <c r="D18" s="18">
        <f t="shared" si="2"/>
        <v>0</v>
      </c>
      <c r="E18" s="18">
        <f>E19</f>
        <v>300000</v>
      </c>
      <c r="F18" s="18">
        <f>F19</f>
        <v>0</v>
      </c>
    </row>
    <row r="19" spans="1:6" x14ac:dyDescent="0.25">
      <c r="A19" s="23" t="s">
        <v>16</v>
      </c>
      <c r="B19" s="24" t="s">
        <v>17</v>
      </c>
      <c r="C19" s="18">
        <f>'[1]9.1 ведомства'!G210</f>
        <v>300000</v>
      </c>
      <c r="D19" s="18">
        <f>'[1]9.1 ведомства'!H210</f>
        <v>0</v>
      </c>
      <c r="E19" s="18">
        <f>'[1]9.1 ведомства'!I210</f>
        <v>300000</v>
      </c>
      <c r="F19" s="18">
        <f>'[1]9.1 ведомства'!J210</f>
        <v>0</v>
      </c>
    </row>
    <row r="20" spans="1:6" x14ac:dyDescent="0.25">
      <c r="A20" s="20" t="s">
        <v>22</v>
      </c>
      <c r="B20" s="20"/>
      <c r="C20" s="18">
        <f>C21+C23+C37+C25+C27+C31+C33+C35+C29</f>
        <v>8333440</v>
      </c>
      <c r="D20" s="18">
        <f t="shared" ref="D20:F20" si="3">D21+D23+D37+D25+D27+D31+D33+D35+D29</f>
        <v>0</v>
      </c>
      <c r="E20" s="18">
        <f t="shared" si="3"/>
        <v>8633440</v>
      </c>
      <c r="F20" s="18">
        <f t="shared" si="3"/>
        <v>0</v>
      </c>
    </row>
    <row r="21" spans="1:6" s="19" customFormat="1" x14ac:dyDescent="0.25">
      <c r="A21" s="21" t="s">
        <v>23</v>
      </c>
      <c r="B21" s="22" t="s">
        <v>15</v>
      </c>
      <c r="C21" s="18">
        <f t="shared" ref="C21:D21" si="4">C22</f>
        <v>11000</v>
      </c>
      <c r="D21" s="18">
        <f t="shared" si="4"/>
        <v>0</v>
      </c>
      <c r="E21" s="18">
        <f>E22</f>
        <v>311000</v>
      </c>
      <c r="F21" s="18">
        <f>F22</f>
        <v>0</v>
      </c>
    </row>
    <row r="22" spans="1:6" x14ac:dyDescent="0.25">
      <c r="A22" s="23" t="s">
        <v>16</v>
      </c>
      <c r="B22" s="24" t="s">
        <v>17</v>
      </c>
      <c r="C22" s="18">
        <f>'[1]9.1 ведомства'!G233</f>
        <v>11000</v>
      </c>
      <c r="D22" s="18">
        <f>'[1]9.1 ведомства'!H233</f>
        <v>0</v>
      </c>
      <c r="E22" s="18">
        <f>'[1]9.1 ведомства'!I233</f>
        <v>311000</v>
      </c>
      <c r="F22" s="18">
        <f>'[1]9.1 ведомства'!J233</f>
        <v>0</v>
      </c>
    </row>
    <row r="23" spans="1:6" s="19" customFormat="1" ht="25.5" x14ac:dyDescent="0.25">
      <c r="A23" s="23" t="s">
        <v>25</v>
      </c>
      <c r="B23" s="22" t="s">
        <v>26</v>
      </c>
      <c r="C23" s="18">
        <f t="shared" ref="C23:D23" si="5">C24</f>
        <v>100000</v>
      </c>
      <c r="D23" s="18">
        <f t="shared" si="5"/>
        <v>0</v>
      </c>
      <c r="E23" s="18">
        <f>E24</f>
        <v>100000</v>
      </c>
      <c r="F23" s="18">
        <f>F24</f>
        <v>0</v>
      </c>
    </row>
    <row r="24" spans="1:6" x14ac:dyDescent="0.25">
      <c r="A24" s="23" t="s">
        <v>16</v>
      </c>
      <c r="B24" s="24" t="s">
        <v>17</v>
      </c>
      <c r="C24" s="18">
        <f>'[1]9.1 ведомства'!G237</f>
        <v>100000</v>
      </c>
      <c r="D24" s="18">
        <f>'[1]9.1 ведомства'!H237</f>
        <v>0</v>
      </c>
      <c r="E24" s="18">
        <f>'[1]9.1 ведомства'!I237</f>
        <v>100000</v>
      </c>
      <c r="F24" s="18">
        <f>'[1]9.1 ведомства'!J237</f>
        <v>0</v>
      </c>
    </row>
    <row r="25" spans="1:6" s="19" customFormat="1" ht="25.5" x14ac:dyDescent="0.25">
      <c r="A25" s="23" t="s">
        <v>27</v>
      </c>
      <c r="B25" s="22" t="s">
        <v>28</v>
      </c>
      <c r="C25" s="18">
        <f t="shared" ref="C25:D25" si="6">C26</f>
        <v>133000</v>
      </c>
      <c r="D25" s="18">
        <f t="shared" si="6"/>
        <v>0</v>
      </c>
      <c r="E25" s="18">
        <f>E26</f>
        <v>133000</v>
      </c>
      <c r="F25" s="18">
        <f>F26</f>
        <v>0</v>
      </c>
    </row>
    <row r="26" spans="1:6" x14ac:dyDescent="0.25">
      <c r="A26" s="23" t="s">
        <v>16</v>
      </c>
      <c r="B26" s="22" t="s">
        <v>17</v>
      </c>
      <c r="C26" s="18">
        <f>'[1]9.1 ведомства'!G239</f>
        <v>133000</v>
      </c>
      <c r="D26" s="18">
        <f>'[1]9.1 ведомства'!H239</f>
        <v>0</v>
      </c>
      <c r="E26" s="18">
        <f>'[1]9.1 ведомства'!I239</f>
        <v>133000</v>
      </c>
      <c r="F26" s="18">
        <f>'[1]9.1 ведомства'!J239</f>
        <v>0</v>
      </c>
    </row>
    <row r="27" spans="1:6" s="19" customFormat="1" ht="38.25" x14ac:dyDescent="0.25">
      <c r="A27" s="23" t="s">
        <v>29</v>
      </c>
      <c r="B27" s="22" t="s">
        <v>30</v>
      </c>
      <c r="C27" s="18">
        <f>SUM(C28:C28)</f>
        <v>400000</v>
      </c>
      <c r="D27" s="18">
        <f>SUM(D28:D28)</f>
        <v>0</v>
      </c>
      <c r="E27" s="18">
        <f>SUM(E28:E28)</f>
        <v>400000</v>
      </c>
      <c r="F27" s="18">
        <f>SUM(F28:F28)</f>
        <v>0</v>
      </c>
    </row>
    <row r="28" spans="1:6" x14ac:dyDescent="0.25">
      <c r="A28" s="23" t="s">
        <v>31</v>
      </c>
      <c r="B28" s="22" t="s">
        <v>32</v>
      </c>
      <c r="C28" s="18">
        <f>'[1]9.1 ведомства'!G339</f>
        <v>400000</v>
      </c>
      <c r="D28" s="18">
        <f>'[1]9.1 ведомства'!H339</f>
        <v>0</v>
      </c>
      <c r="E28" s="18">
        <f>'[1]9.1 ведомства'!I339</f>
        <v>400000</v>
      </c>
      <c r="F28" s="18">
        <f>'[1]9.1 ведомства'!J339</f>
        <v>0</v>
      </c>
    </row>
    <row r="29" spans="1:6" x14ac:dyDescent="0.25">
      <c r="A29" s="23" t="s">
        <v>35</v>
      </c>
      <c r="B29" s="24" t="s">
        <v>24</v>
      </c>
      <c r="C29" s="18">
        <f>C30</f>
        <v>6748720</v>
      </c>
      <c r="D29" s="18">
        <f t="shared" ref="D29:F29" si="7">D30</f>
        <v>0</v>
      </c>
      <c r="E29" s="18">
        <f t="shared" si="7"/>
        <v>6748720</v>
      </c>
      <c r="F29" s="18">
        <f t="shared" si="7"/>
        <v>0</v>
      </c>
    </row>
    <row r="30" spans="1:6" x14ac:dyDescent="0.25">
      <c r="A30" s="23" t="s">
        <v>16</v>
      </c>
      <c r="B30" s="24" t="s">
        <v>17</v>
      </c>
      <c r="C30" s="18">
        <f>'[1]9.1 ведомства'!G228</f>
        <v>6748720</v>
      </c>
      <c r="D30" s="18">
        <f>'[1]9.1 ведомства'!H228</f>
        <v>0</v>
      </c>
      <c r="E30" s="18">
        <f>'[1]9.1 ведомства'!I228</f>
        <v>6748720</v>
      </c>
      <c r="F30" s="18">
        <f>'[1]9.1 ведомства'!J228</f>
        <v>0</v>
      </c>
    </row>
    <row r="31" spans="1:6" s="19" customFormat="1" x14ac:dyDescent="0.25">
      <c r="A31" s="23" t="s">
        <v>36</v>
      </c>
      <c r="B31" s="22" t="s">
        <v>37</v>
      </c>
      <c r="C31" s="18">
        <f t="shared" ref="C31:D31" si="8">C32</f>
        <v>200000</v>
      </c>
      <c r="D31" s="18">
        <f t="shared" si="8"/>
        <v>0</v>
      </c>
      <c r="E31" s="18">
        <f>E32</f>
        <v>200000</v>
      </c>
      <c r="F31" s="18">
        <f>F32</f>
        <v>0</v>
      </c>
    </row>
    <row r="32" spans="1:6" x14ac:dyDescent="0.25">
      <c r="A32" s="23" t="s">
        <v>16</v>
      </c>
      <c r="B32" s="22" t="s">
        <v>17</v>
      </c>
      <c r="C32" s="18">
        <f>'[1]9.1 ведомства'!G243</f>
        <v>200000</v>
      </c>
      <c r="D32" s="18">
        <f>'[1]9.1 ведомства'!H243</f>
        <v>0</v>
      </c>
      <c r="E32" s="18">
        <f>'[1]9.1 ведомства'!I243</f>
        <v>200000</v>
      </c>
      <c r="F32" s="18">
        <f>'[1]9.1 ведомства'!J243</f>
        <v>0</v>
      </c>
    </row>
    <row r="33" spans="1:6" s="19" customFormat="1" ht="38.25" x14ac:dyDescent="0.25">
      <c r="A33" s="23" t="s">
        <v>38</v>
      </c>
      <c r="B33" s="22" t="s">
        <v>39</v>
      </c>
      <c r="C33" s="18">
        <f t="shared" ref="C33:D33" si="9">C34</f>
        <v>467280</v>
      </c>
      <c r="D33" s="18">
        <f t="shared" si="9"/>
        <v>0</v>
      </c>
      <c r="E33" s="18">
        <f>E34</f>
        <v>467280</v>
      </c>
      <c r="F33" s="18">
        <f>F34</f>
        <v>0</v>
      </c>
    </row>
    <row r="34" spans="1:6" x14ac:dyDescent="0.25">
      <c r="A34" s="23" t="s">
        <v>16</v>
      </c>
      <c r="B34" s="22" t="s">
        <v>17</v>
      </c>
      <c r="C34" s="18">
        <f>'[1]9.1 ведомства'!G251</f>
        <v>467280</v>
      </c>
      <c r="D34" s="18">
        <f>'[1]9.1 ведомства'!H251</f>
        <v>0</v>
      </c>
      <c r="E34" s="18">
        <f>'[1]9.1 ведомства'!I251</f>
        <v>467280</v>
      </c>
      <c r="F34" s="18">
        <f>'[1]9.1 ведомства'!J251</f>
        <v>0</v>
      </c>
    </row>
    <row r="35" spans="1:6" s="19" customFormat="1" ht="38.25" x14ac:dyDescent="0.25">
      <c r="A35" s="23" t="s">
        <v>40</v>
      </c>
      <c r="B35" s="22" t="s">
        <v>41</v>
      </c>
      <c r="C35" s="18">
        <f t="shared" ref="C35:D35" si="10">C36</f>
        <v>238040</v>
      </c>
      <c r="D35" s="18">
        <f t="shared" si="10"/>
        <v>0</v>
      </c>
      <c r="E35" s="18">
        <f>E36</f>
        <v>238040</v>
      </c>
      <c r="F35" s="18">
        <f>F36</f>
        <v>0</v>
      </c>
    </row>
    <row r="36" spans="1:6" x14ac:dyDescent="0.25">
      <c r="A36" s="23" t="s">
        <v>16</v>
      </c>
      <c r="B36" s="22" t="s">
        <v>17</v>
      </c>
      <c r="C36" s="18">
        <f>'[1]9.1 ведомства'!G253</f>
        <v>238040</v>
      </c>
      <c r="D36" s="18">
        <f>'[1]9.1 ведомства'!H253</f>
        <v>0</v>
      </c>
      <c r="E36" s="18">
        <f>'[1]9.1 ведомства'!I253</f>
        <v>238040</v>
      </c>
      <c r="F36" s="18">
        <f>'[1]9.1 ведомства'!J253</f>
        <v>0</v>
      </c>
    </row>
    <row r="37" spans="1:6" s="19" customFormat="1" ht="38.25" x14ac:dyDescent="0.25">
      <c r="A37" s="23" t="s">
        <v>42</v>
      </c>
      <c r="B37" s="22" t="s">
        <v>43</v>
      </c>
      <c r="C37" s="18">
        <f t="shared" ref="C37:D37" si="11">C38</f>
        <v>35400</v>
      </c>
      <c r="D37" s="18">
        <f t="shared" si="11"/>
        <v>0</v>
      </c>
      <c r="E37" s="18">
        <f>E38</f>
        <v>35400</v>
      </c>
      <c r="F37" s="18">
        <f>F38</f>
        <v>0</v>
      </c>
    </row>
    <row r="38" spans="1:6" x14ac:dyDescent="0.25">
      <c r="A38" s="23" t="s">
        <v>16</v>
      </c>
      <c r="B38" s="24" t="s">
        <v>17</v>
      </c>
      <c r="C38" s="18">
        <f>'[1]9.1 ведомства'!G257</f>
        <v>35400</v>
      </c>
      <c r="D38" s="18">
        <f>'[1]9.1 ведомства'!H257</f>
        <v>0</v>
      </c>
      <c r="E38" s="18">
        <f>'[1]9.1 ведомства'!I257</f>
        <v>35400</v>
      </c>
      <c r="F38" s="18">
        <f>'[1]9.1 ведомства'!J257</f>
        <v>0</v>
      </c>
    </row>
    <row r="39" spans="1:6" x14ac:dyDescent="0.25">
      <c r="A39" s="20" t="s">
        <v>44</v>
      </c>
      <c r="B39" s="20"/>
      <c r="C39" s="18">
        <f>C40+C44</f>
        <v>1548500</v>
      </c>
      <c r="D39" s="18">
        <f t="shared" ref="D39:F39" si="12">D40+D44</f>
        <v>0</v>
      </c>
      <c r="E39" s="18">
        <f t="shared" si="12"/>
        <v>935500</v>
      </c>
      <c r="F39" s="18">
        <f t="shared" si="12"/>
        <v>0</v>
      </c>
    </row>
    <row r="40" spans="1:6" s="19" customFormat="1" x14ac:dyDescent="0.25">
      <c r="A40" s="21" t="s">
        <v>46</v>
      </c>
      <c r="B40" s="22" t="s">
        <v>15</v>
      </c>
      <c r="C40" s="18">
        <f t="shared" ref="C40:D40" si="13">SUM(C41:C43)</f>
        <v>1238500</v>
      </c>
      <c r="D40" s="18">
        <f t="shared" si="13"/>
        <v>0</v>
      </c>
      <c r="E40" s="18">
        <f>SUM(E41:E43)</f>
        <v>625500</v>
      </c>
      <c r="F40" s="18">
        <f>SUM(F41:F43)</f>
        <v>0</v>
      </c>
    </row>
    <row r="41" spans="1:6" x14ac:dyDescent="0.25">
      <c r="A41" s="23" t="s">
        <v>47</v>
      </c>
      <c r="B41" s="24" t="s">
        <v>48</v>
      </c>
      <c r="C41" s="18">
        <f>'[1]9.1 ведомства'!G581</f>
        <v>813000</v>
      </c>
      <c r="D41" s="18">
        <f>'[1]9.1 ведомства'!H581</f>
        <v>0</v>
      </c>
      <c r="E41" s="18">
        <f>'[1]9.1 ведомства'!I581</f>
        <v>0</v>
      </c>
      <c r="F41" s="18">
        <f>'[1]9.1 ведомства'!J581</f>
        <v>0</v>
      </c>
    </row>
    <row r="42" spans="1:6" x14ac:dyDescent="0.25">
      <c r="A42" s="23" t="s">
        <v>33</v>
      </c>
      <c r="B42" s="22" t="s">
        <v>34</v>
      </c>
      <c r="C42" s="18">
        <f>'[1]9.1 ведомства'!G727</f>
        <v>225500</v>
      </c>
      <c r="D42" s="18">
        <f>'[1]9.1 ведомства'!H727</f>
        <v>0</v>
      </c>
      <c r="E42" s="18">
        <f>'[1]9.1 ведомства'!I727</f>
        <v>225500</v>
      </c>
      <c r="F42" s="18">
        <f>'[1]9.1 ведомства'!J727</f>
        <v>0</v>
      </c>
    </row>
    <row r="43" spans="1:6" x14ac:dyDescent="0.25">
      <c r="A43" s="23" t="s">
        <v>49</v>
      </c>
      <c r="B43" s="22" t="s">
        <v>50</v>
      </c>
      <c r="C43" s="18">
        <f>'[1]9.1 ведомства'!G936</f>
        <v>200000</v>
      </c>
      <c r="D43" s="18">
        <f>'[1]9.1 ведомства'!H936</f>
        <v>0</v>
      </c>
      <c r="E43" s="18">
        <f>'[1]9.1 ведомства'!I936</f>
        <v>400000</v>
      </c>
      <c r="F43" s="18">
        <f>'[1]9.1 ведомства'!J936</f>
        <v>0</v>
      </c>
    </row>
    <row r="44" spans="1:6" ht="25.5" x14ac:dyDescent="0.25">
      <c r="A44" s="21" t="s">
        <v>51</v>
      </c>
      <c r="B44" s="22" t="s">
        <v>52</v>
      </c>
      <c r="C44" s="18">
        <f>SUM(C45:C45)</f>
        <v>310000</v>
      </c>
      <c r="D44" s="18">
        <f>SUM(D45:D45)</f>
        <v>0</v>
      </c>
      <c r="E44" s="18">
        <f>SUM(E45:E45)</f>
        <v>310000</v>
      </c>
      <c r="F44" s="18">
        <f>SUM(F45:F45)</f>
        <v>0</v>
      </c>
    </row>
    <row r="45" spans="1:6" x14ac:dyDescent="0.25">
      <c r="A45" s="23" t="s">
        <v>33</v>
      </c>
      <c r="B45" s="22" t="s">
        <v>34</v>
      </c>
      <c r="C45" s="18">
        <f>'[1]9.1 ведомства'!G730</f>
        <v>310000</v>
      </c>
      <c r="D45" s="18">
        <f>'[1]9.1 ведомства'!H730</f>
        <v>0</v>
      </c>
      <c r="E45" s="18">
        <f>'[1]9.1 ведомства'!I730</f>
        <v>310000</v>
      </c>
      <c r="F45" s="18">
        <f>'[1]9.1 ведомства'!J730</f>
        <v>0</v>
      </c>
    </row>
    <row r="46" spans="1:6" x14ac:dyDescent="0.25">
      <c r="A46" s="26" t="s">
        <v>53</v>
      </c>
      <c r="B46" s="27"/>
      <c r="C46" s="18">
        <f t="shared" ref="C46:D46" si="14">C47+C49</f>
        <v>750000</v>
      </c>
      <c r="D46" s="18">
        <f t="shared" si="14"/>
        <v>0</v>
      </c>
      <c r="E46" s="18">
        <f>E47+E49</f>
        <v>750000</v>
      </c>
      <c r="F46" s="18">
        <f>F47+F49</f>
        <v>0</v>
      </c>
    </row>
    <row r="47" spans="1:6" s="19" customFormat="1" x14ac:dyDescent="0.25">
      <c r="A47" s="21" t="s">
        <v>54</v>
      </c>
      <c r="B47" s="22" t="s">
        <v>15</v>
      </c>
      <c r="C47" s="18">
        <f t="shared" ref="C47:D47" si="15">C48</f>
        <v>600000</v>
      </c>
      <c r="D47" s="18">
        <f t="shared" si="15"/>
        <v>0</v>
      </c>
      <c r="E47" s="18">
        <f>E48</f>
        <v>600000</v>
      </c>
      <c r="F47" s="18">
        <f>F48</f>
        <v>0</v>
      </c>
    </row>
    <row r="48" spans="1:6" x14ac:dyDescent="0.25">
      <c r="A48" s="23" t="s">
        <v>16</v>
      </c>
      <c r="B48" s="24" t="s">
        <v>17</v>
      </c>
      <c r="C48" s="18">
        <f>'[1]9.1 ведомства'!G138</f>
        <v>600000</v>
      </c>
      <c r="D48" s="18">
        <f>'[1]9.1 ведомства'!H138</f>
        <v>0</v>
      </c>
      <c r="E48" s="18">
        <f>'[1]9.1 ведомства'!I138</f>
        <v>600000</v>
      </c>
      <c r="F48" s="18">
        <f>'[1]9.1 ведомства'!J138</f>
        <v>0</v>
      </c>
    </row>
    <row r="49" spans="1:6" s="19" customFormat="1" x14ac:dyDescent="0.25">
      <c r="A49" s="21" t="s">
        <v>54</v>
      </c>
      <c r="B49" s="22" t="s">
        <v>15</v>
      </c>
      <c r="C49" s="18">
        <f t="shared" ref="C49:D49" si="16">C50</f>
        <v>150000</v>
      </c>
      <c r="D49" s="18">
        <f t="shared" si="16"/>
        <v>0</v>
      </c>
      <c r="E49" s="18">
        <f>E50</f>
        <v>150000</v>
      </c>
      <c r="F49" s="18">
        <f>F50</f>
        <v>0</v>
      </c>
    </row>
    <row r="50" spans="1:6" x14ac:dyDescent="0.25">
      <c r="A50" s="23" t="s">
        <v>16</v>
      </c>
      <c r="B50" s="24" t="s">
        <v>17</v>
      </c>
      <c r="C50" s="18">
        <f>'[1]9.1 ведомства'!G141</f>
        <v>150000</v>
      </c>
      <c r="D50" s="18">
        <f>'[1]9.1 ведомства'!H141</f>
        <v>0</v>
      </c>
      <c r="E50" s="18">
        <f>'[1]9.1 ведомства'!I141</f>
        <v>150000</v>
      </c>
      <c r="F50" s="18">
        <f>'[1]9.1 ведомства'!J141</f>
        <v>0</v>
      </c>
    </row>
    <row r="51" spans="1:6" x14ac:dyDescent="0.25">
      <c r="A51" s="28" t="s">
        <v>55</v>
      </c>
      <c r="B51" s="29"/>
      <c r="C51" s="18">
        <f>C52</f>
        <v>336224.88</v>
      </c>
      <c r="D51" s="18">
        <f t="shared" ref="D51:F52" si="17">D52</f>
        <v>336224.88</v>
      </c>
      <c r="E51" s="18">
        <f t="shared" si="17"/>
        <v>336224.88</v>
      </c>
      <c r="F51" s="18">
        <f t="shared" si="17"/>
        <v>336224.88</v>
      </c>
    </row>
    <row r="52" spans="1:6" ht="37.5" customHeight="1" x14ac:dyDescent="0.25">
      <c r="A52" s="21" t="s">
        <v>56</v>
      </c>
      <c r="B52" s="30" t="s">
        <v>57</v>
      </c>
      <c r="C52" s="18">
        <f>C53</f>
        <v>336224.88</v>
      </c>
      <c r="D52" s="18">
        <f t="shared" si="17"/>
        <v>336224.88</v>
      </c>
      <c r="E52" s="18">
        <f t="shared" si="17"/>
        <v>336224.88</v>
      </c>
      <c r="F52" s="18">
        <f t="shared" si="17"/>
        <v>336224.88</v>
      </c>
    </row>
    <row r="53" spans="1:6" x14ac:dyDescent="0.25">
      <c r="A53" s="31" t="s">
        <v>47</v>
      </c>
      <c r="B53" s="32" t="s">
        <v>48</v>
      </c>
      <c r="C53" s="18">
        <f>'[1]9.1 ведомства'!G427</f>
        <v>336224.88</v>
      </c>
      <c r="D53" s="18">
        <f>'[1]9.1 ведомства'!H427</f>
        <v>336224.88</v>
      </c>
      <c r="E53" s="18">
        <f>'[1]9.1 ведомства'!I427</f>
        <v>336224.88</v>
      </c>
      <c r="F53" s="18">
        <f>'[1]9.1 ведомства'!J427</f>
        <v>336224.88</v>
      </c>
    </row>
    <row r="54" spans="1:6" x14ac:dyDescent="0.25">
      <c r="A54" s="20" t="s">
        <v>58</v>
      </c>
      <c r="B54" s="20"/>
      <c r="C54" s="18">
        <f t="shared" ref="C54:D55" si="18">C55</f>
        <v>500000</v>
      </c>
      <c r="D54" s="18">
        <f t="shared" si="18"/>
        <v>0</v>
      </c>
      <c r="E54" s="18">
        <f>E55</f>
        <v>0</v>
      </c>
      <c r="F54" s="18">
        <f>F55</f>
        <v>0</v>
      </c>
    </row>
    <row r="55" spans="1:6" s="19" customFormat="1" x14ac:dyDescent="0.25">
      <c r="A55" s="21" t="s">
        <v>59</v>
      </c>
      <c r="B55" s="25" t="s">
        <v>15</v>
      </c>
      <c r="C55" s="18">
        <f t="shared" si="18"/>
        <v>500000</v>
      </c>
      <c r="D55" s="18">
        <f t="shared" si="18"/>
        <v>0</v>
      </c>
      <c r="E55" s="18">
        <f>E56</f>
        <v>0</v>
      </c>
      <c r="F55" s="18">
        <f>F56</f>
        <v>0</v>
      </c>
    </row>
    <row r="56" spans="1:6" x14ac:dyDescent="0.25">
      <c r="A56" s="23" t="s">
        <v>49</v>
      </c>
      <c r="B56" s="22" t="s">
        <v>50</v>
      </c>
      <c r="C56" s="18">
        <f>'[1]9.1 ведомства'!G929</f>
        <v>500000</v>
      </c>
      <c r="D56" s="18">
        <f>'[1]9.1 ведомства'!H929</f>
        <v>0</v>
      </c>
      <c r="E56" s="18">
        <f>'[1]9.1 ведомства'!I929</f>
        <v>0</v>
      </c>
      <c r="F56" s="18">
        <f>'[1]9.1 ведомства'!J929</f>
        <v>0</v>
      </c>
    </row>
    <row r="57" spans="1:6" ht="26.25" customHeight="1" x14ac:dyDescent="0.25">
      <c r="A57" s="20" t="s">
        <v>60</v>
      </c>
      <c r="B57" s="20"/>
      <c r="C57" s="18">
        <f t="shared" ref="C57:D58" si="19">C58</f>
        <v>3845000</v>
      </c>
      <c r="D57" s="18">
        <f t="shared" si="19"/>
        <v>0</v>
      </c>
      <c r="E57" s="18">
        <f>E58</f>
        <v>3845000</v>
      </c>
      <c r="F57" s="18">
        <f>F58</f>
        <v>0</v>
      </c>
    </row>
    <row r="58" spans="1:6" s="19" customFormat="1" x14ac:dyDescent="0.25">
      <c r="A58" s="21" t="s">
        <v>61</v>
      </c>
      <c r="B58" s="22" t="s">
        <v>15</v>
      </c>
      <c r="C58" s="18">
        <f t="shared" si="19"/>
        <v>3845000</v>
      </c>
      <c r="D58" s="18">
        <f t="shared" si="19"/>
        <v>0</v>
      </c>
      <c r="E58" s="18">
        <f>E59</f>
        <v>3845000</v>
      </c>
      <c r="F58" s="18">
        <f>F59</f>
        <v>0</v>
      </c>
    </row>
    <row r="59" spans="1:6" x14ac:dyDescent="0.25">
      <c r="A59" s="23" t="s">
        <v>49</v>
      </c>
      <c r="B59" s="22" t="s">
        <v>50</v>
      </c>
      <c r="C59" s="18">
        <f>'[1]9.1 ведомства'!G796</f>
        <v>3845000</v>
      </c>
      <c r="D59" s="18">
        <f>'[1]9.1 ведомства'!H796</f>
        <v>0</v>
      </c>
      <c r="E59" s="18">
        <f>'[1]9.1 ведомства'!I796</f>
        <v>3845000</v>
      </c>
      <c r="F59" s="18">
        <f>'[1]9.1 ведомства'!J796</f>
        <v>0</v>
      </c>
    </row>
    <row r="60" spans="1:6" s="19" customFormat="1" x14ac:dyDescent="0.25">
      <c r="A60" s="20" t="s">
        <v>62</v>
      </c>
      <c r="B60" s="20"/>
      <c r="C60" s="18">
        <f t="shared" ref="C60:D60" si="20">C61+C66</f>
        <v>358000</v>
      </c>
      <c r="D60" s="18">
        <f t="shared" si="20"/>
        <v>0</v>
      </c>
      <c r="E60" s="18">
        <f>E61+E66</f>
        <v>358000</v>
      </c>
      <c r="F60" s="18">
        <f>F61+F66</f>
        <v>0</v>
      </c>
    </row>
    <row r="61" spans="1:6" ht="26.25" customHeight="1" x14ac:dyDescent="0.25">
      <c r="A61" s="20" t="s">
        <v>63</v>
      </c>
      <c r="B61" s="20"/>
      <c r="C61" s="18">
        <f t="shared" ref="C61:D61" si="21">C62+C64</f>
        <v>258000</v>
      </c>
      <c r="D61" s="18">
        <f t="shared" si="21"/>
        <v>0</v>
      </c>
      <c r="E61" s="18">
        <f>E62+E64</f>
        <v>258000</v>
      </c>
      <c r="F61" s="18">
        <f>F62+F64</f>
        <v>0</v>
      </c>
    </row>
    <row r="62" spans="1:6" s="19" customFormat="1" x14ac:dyDescent="0.25">
      <c r="A62" s="23" t="s">
        <v>64</v>
      </c>
      <c r="B62" s="22" t="s">
        <v>15</v>
      </c>
      <c r="C62" s="18">
        <f t="shared" ref="C62:D62" si="22">C63</f>
        <v>60000</v>
      </c>
      <c r="D62" s="18">
        <f t="shared" si="22"/>
        <v>0</v>
      </c>
      <c r="E62" s="18">
        <f>E63</f>
        <v>60000</v>
      </c>
      <c r="F62" s="18">
        <f>F63</f>
        <v>0</v>
      </c>
    </row>
    <row r="63" spans="1:6" x14ac:dyDescent="0.25">
      <c r="A63" s="23" t="s">
        <v>16</v>
      </c>
      <c r="B63" s="24" t="s">
        <v>17</v>
      </c>
      <c r="C63" s="18">
        <f>'[1]9.1 ведомства'!G168</f>
        <v>60000</v>
      </c>
      <c r="D63" s="18">
        <f>'[1]9.1 ведомства'!H168</f>
        <v>0</v>
      </c>
      <c r="E63" s="18">
        <f>'[1]9.1 ведомства'!I168</f>
        <v>60000</v>
      </c>
      <c r="F63" s="18">
        <f>'[1]9.1 ведомства'!J168</f>
        <v>0</v>
      </c>
    </row>
    <row r="64" spans="1:6" s="19" customFormat="1" x14ac:dyDescent="0.25">
      <c r="A64" s="23" t="s">
        <v>65</v>
      </c>
      <c r="B64" s="22" t="s">
        <v>15</v>
      </c>
      <c r="C64" s="18">
        <f t="shared" ref="C64:D64" si="23">C65</f>
        <v>198000</v>
      </c>
      <c r="D64" s="18">
        <f t="shared" si="23"/>
        <v>0</v>
      </c>
      <c r="E64" s="18">
        <f>E65</f>
        <v>198000</v>
      </c>
      <c r="F64" s="18">
        <f>F65</f>
        <v>0</v>
      </c>
    </row>
    <row r="65" spans="1:6" x14ac:dyDescent="0.25">
      <c r="A65" s="23" t="s">
        <v>16</v>
      </c>
      <c r="B65" s="24" t="s">
        <v>17</v>
      </c>
      <c r="C65" s="18">
        <f>'[1]9.1 ведомства'!G171</f>
        <v>198000</v>
      </c>
      <c r="D65" s="18">
        <f>'[1]9.1 ведомства'!H171</f>
        <v>0</v>
      </c>
      <c r="E65" s="18">
        <f>'[1]9.1 ведомства'!I171</f>
        <v>198000</v>
      </c>
      <c r="F65" s="18">
        <f>'[1]9.1 ведомства'!J171</f>
        <v>0</v>
      </c>
    </row>
    <row r="66" spans="1:6" x14ac:dyDescent="0.25">
      <c r="A66" s="20" t="s">
        <v>66</v>
      </c>
      <c r="B66" s="20"/>
      <c r="C66" s="18">
        <f t="shared" ref="C66:D67" si="24">C67</f>
        <v>100000</v>
      </c>
      <c r="D66" s="18">
        <f t="shared" si="24"/>
        <v>0</v>
      </c>
      <c r="E66" s="18">
        <f>E67</f>
        <v>100000</v>
      </c>
      <c r="F66" s="18">
        <f>F67</f>
        <v>0</v>
      </c>
    </row>
    <row r="67" spans="1:6" s="19" customFormat="1" x14ac:dyDescent="0.25">
      <c r="A67" s="21" t="s">
        <v>67</v>
      </c>
      <c r="B67" s="22" t="s">
        <v>15</v>
      </c>
      <c r="C67" s="18">
        <f t="shared" si="24"/>
        <v>100000</v>
      </c>
      <c r="D67" s="18">
        <f t="shared" si="24"/>
        <v>0</v>
      </c>
      <c r="E67" s="18">
        <f>E68</f>
        <v>100000</v>
      </c>
      <c r="F67" s="18">
        <f>F68</f>
        <v>0</v>
      </c>
    </row>
    <row r="68" spans="1:6" x14ac:dyDescent="0.25">
      <c r="A68" s="23" t="s">
        <v>16</v>
      </c>
      <c r="B68" s="24" t="s">
        <v>17</v>
      </c>
      <c r="C68" s="18">
        <f>'[1]9.1 ведомства'!G176</f>
        <v>100000</v>
      </c>
      <c r="D68" s="18">
        <f>'[1]9.1 ведомства'!H176</f>
        <v>0</v>
      </c>
      <c r="E68" s="18">
        <f>'[1]9.1 ведомства'!I176</f>
        <v>100000</v>
      </c>
      <c r="F68" s="18">
        <f>'[1]9.1 ведомства'!J176</f>
        <v>0</v>
      </c>
    </row>
    <row r="69" spans="1:6" x14ac:dyDescent="0.25">
      <c r="A69" s="20" t="s">
        <v>68</v>
      </c>
      <c r="B69" s="20"/>
      <c r="C69" s="18">
        <f>C70+C85+C111+C142</f>
        <v>44254403.670000002</v>
      </c>
      <c r="D69" s="18">
        <f>D70+D85+D111+D142</f>
        <v>8715.41</v>
      </c>
      <c r="E69" s="18">
        <f>E70+E85+E111+E142</f>
        <v>44254403.670000002</v>
      </c>
      <c r="F69" s="18">
        <f>F70+F85+F111+F142</f>
        <v>8715.41</v>
      </c>
    </row>
    <row r="70" spans="1:6" ht="24" customHeight="1" x14ac:dyDescent="0.25">
      <c r="A70" s="20" t="s">
        <v>69</v>
      </c>
      <c r="B70" s="20"/>
      <c r="C70" s="18">
        <f>C71+C73+C75+C77+C79+C81+C83</f>
        <v>33582987.119999997</v>
      </c>
      <c r="D70" s="18">
        <f t="shared" ref="D70:F70" si="25">D71+D73+D75+D77+D79+D81+D83</f>
        <v>0</v>
      </c>
      <c r="E70" s="18">
        <f t="shared" si="25"/>
        <v>33582987.119999997</v>
      </c>
      <c r="F70" s="18">
        <f t="shared" si="25"/>
        <v>0</v>
      </c>
    </row>
    <row r="71" spans="1:6" s="19" customFormat="1" x14ac:dyDescent="0.25">
      <c r="A71" s="21" t="s">
        <v>70</v>
      </c>
      <c r="B71" s="25" t="s">
        <v>71</v>
      </c>
      <c r="C71" s="18">
        <f t="shared" ref="C71:D71" si="26">C72</f>
        <v>8729440.8300000001</v>
      </c>
      <c r="D71" s="18">
        <f t="shared" si="26"/>
        <v>0</v>
      </c>
      <c r="E71" s="18">
        <f>E72</f>
        <v>8729440.8300000001</v>
      </c>
      <c r="F71" s="18">
        <f>F72</f>
        <v>0</v>
      </c>
    </row>
    <row r="72" spans="1:6" x14ac:dyDescent="0.25">
      <c r="A72" s="23" t="s">
        <v>72</v>
      </c>
      <c r="B72" s="22" t="s">
        <v>73</v>
      </c>
      <c r="C72" s="18">
        <f>'[1]9.1 ведомства'!G1065</f>
        <v>8729440.8300000001</v>
      </c>
      <c r="D72" s="18">
        <f>'[1]9.1 ведомства'!H1065</f>
        <v>0</v>
      </c>
      <c r="E72" s="18">
        <f>'[1]9.1 ведомства'!I1065</f>
        <v>8729440.8300000001</v>
      </c>
      <c r="F72" s="18">
        <f>'[1]9.1 ведомства'!J1065</f>
        <v>0</v>
      </c>
    </row>
    <row r="73" spans="1:6" s="33" customFormat="1" x14ac:dyDescent="0.25">
      <c r="A73" s="21" t="s">
        <v>75</v>
      </c>
      <c r="B73" s="22" t="s">
        <v>15</v>
      </c>
      <c r="C73" s="18">
        <f t="shared" ref="C73:D73" si="27">C74</f>
        <v>200000</v>
      </c>
      <c r="D73" s="18">
        <f t="shared" si="27"/>
        <v>0</v>
      </c>
      <c r="E73" s="18">
        <f>E74</f>
        <v>200000</v>
      </c>
      <c r="F73" s="18">
        <f>F74</f>
        <v>0</v>
      </c>
    </row>
    <row r="74" spans="1:6" x14ac:dyDescent="0.25">
      <c r="A74" s="23" t="s">
        <v>72</v>
      </c>
      <c r="B74" s="22" t="s">
        <v>73</v>
      </c>
      <c r="C74" s="18">
        <f>'[1]9.1 ведомства'!G1084</f>
        <v>200000</v>
      </c>
      <c r="D74" s="18">
        <f>'[1]9.1 ведомства'!H1084</f>
        <v>0</v>
      </c>
      <c r="E74" s="18">
        <f>'[1]9.1 ведомства'!I1084</f>
        <v>200000</v>
      </c>
      <c r="F74" s="18">
        <f>'[1]9.1 ведомства'!J1084</f>
        <v>0</v>
      </c>
    </row>
    <row r="75" spans="1:6" s="19" customFormat="1" x14ac:dyDescent="0.25">
      <c r="A75" s="21" t="s">
        <v>76</v>
      </c>
      <c r="B75" s="22" t="s">
        <v>15</v>
      </c>
      <c r="C75" s="18">
        <f t="shared" ref="C75:D75" si="28">C76</f>
        <v>600000</v>
      </c>
      <c r="D75" s="18">
        <f t="shared" si="28"/>
        <v>0</v>
      </c>
      <c r="E75" s="18">
        <f>E76</f>
        <v>600000</v>
      </c>
      <c r="F75" s="18">
        <f>F76</f>
        <v>0</v>
      </c>
    </row>
    <row r="76" spans="1:6" x14ac:dyDescent="0.25">
      <c r="A76" s="23" t="s">
        <v>72</v>
      </c>
      <c r="B76" s="22" t="s">
        <v>73</v>
      </c>
      <c r="C76" s="18">
        <f>'[1]9.1 ведомства'!G1088</f>
        <v>600000</v>
      </c>
      <c r="D76" s="18">
        <f>'[1]9.1 ведомства'!H1088</f>
        <v>0</v>
      </c>
      <c r="E76" s="18">
        <f>'[1]9.1 ведомства'!I1088</f>
        <v>600000</v>
      </c>
      <c r="F76" s="18">
        <f>'[1]9.1 ведомства'!J1088</f>
        <v>0</v>
      </c>
    </row>
    <row r="77" spans="1:6" s="19" customFormat="1" x14ac:dyDescent="0.25">
      <c r="A77" s="21" t="s">
        <v>77</v>
      </c>
      <c r="B77" s="22" t="s">
        <v>15</v>
      </c>
      <c r="C77" s="18">
        <f t="shared" ref="C77:D77" si="29">C78</f>
        <v>7250000</v>
      </c>
      <c r="D77" s="18">
        <f t="shared" si="29"/>
        <v>0</v>
      </c>
      <c r="E77" s="18">
        <f>E78</f>
        <v>7250000</v>
      </c>
      <c r="F77" s="18">
        <f>F78</f>
        <v>0</v>
      </c>
    </row>
    <row r="78" spans="1:6" x14ac:dyDescent="0.25">
      <c r="A78" s="23" t="s">
        <v>72</v>
      </c>
      <c r="B78" s="22" t="s">
        <v>73</v>
      </c>
      <c r="C78" s="18">
        <f>'[1]9.1 ведомства'!G1091</f>
        <v>7250000</v>
      </c>
      <c r="D78" s="18">
        <f>'[1]9.1 ведомства'!H1091</f>
        <v>0</v>
      </c>
      <c r="E78" s="18">
        <f>'[1]9.1 ведомства'!I1091</f>
        <v>7250000</v>
      </c>
      <c r="F78" s="18">
        <f>'[1]9.1 ведомства'!J1091</f>
        <v>0</v>
      </c>
    </row>
    <row r="79" spans="1:6" s="19" customFormat="1" x14ac:dyDescent="0.25">
      <c r="A79" s="21" t="s">
        <v>78</v>
      </c>
      <c r="B79" s="22" t="s">
        <v>15</v>
      </c>
      <c r="C79" s="18">
        <f t="shared" ref="C79:D79" si="30">C80</f>
        <v>573836.29</v>
      </c>
      <c r="D79" s="18">
        <f t="shared" si="30"/>
        <v>0</v>
      </c>
      <c r="E79" s="18">
        <f>E80</f>
        <v>573836.29</v>
      </c>
      <c r="F79" s="18">
        <f>F80</f>
        <v>0</v>
      </c>
    </row>
    <row r="80" spans="1:6" x14ac:dyDescent="0.25">
      <c r="A80" s="23" t="s">
        <v>72</v>
      </c>
      <c r="B80" s="22" t="s">
        <v>73</v>
      </c>
      <c r="C80" s="18">
        <f>'[1]9.1 ведомства'!G1124</f>
        <v>573836.29</v>
      </c>
      <c r="D80" s="18">
        <f>'[1]9.1 ведомства'!H1124</f>
        <v>0</v>
      </c>
      <c r="E80" s="18">
        <f>'[1]9.1 ведомства'!I1124</f>
        <v>573836.29</v>
      </c>
      <c r="F80" s="18">
        <f>'[1]9.1 ведомства'!J1124</f>
        <v>0</v>
      </c>
    </row>
    <row r="81" spans="1:6" s="19" customFormat="1" ht="25.5" x14ac:dyDescent="0.25">
      <c r="A81" s="21" t="s">
        <v>79</v>
      </c>
      <c r="B81" s="25" t="s">
        <v>74</v>
      </c>
      <c r="C81" s="18">
        <f t="shared" ref="C81:D81" si="31">C82</f>
        <v>568100</v>
      </c>
      <c r="D81" s="18">
        <f t="shared" si="31"/>
        <v>0</v>
      </c>
      <c r="E81" s="18">
        <f>E82</f>
        <v>568100</v>
      </c>
      <c r="F81" s="18">
        <f>F82</f>
        <v>0</v>
      </c>
    </row>
    <row r="82" spans="1:6" x14ac:dyDescent="0.25">
      <c r="A82" s="23" t="s">
        <v>72</v>
      </c>
      <c r="B82" s="22" t="s">
        <v>73</v>
      </c>
      <c r="C82" s="18">
        <f>'[1]9.1 ведомства'!G1127</f>
        <v>568100</v>
      </c>
      <c r="D82" s="18">
        <f>'[1]9.1 ведомства'!H1127</f>
        <v>0</v>
      </c>
      <c r="E82" s="18">
        <f>'[1]9.1 ведомства'!I1127</f>
        <v>568100</v>
      </c>
      <c r="F82" s="18">
        <f>'[1]9.1 ведомства'!J1127</f>
        <v>0</v>
      </c>
    </row>
    <row r="83" spans="1:6" s="19" customFormat="1" ht="38.25" x14ac:dyDescent="0.25">
      <c r="A83" s="21" t="s">
        <v>80</v>
      </c>
      <c r="B83" s="25" t="s">
        <v>81</v>
      </c>
      <c r="C83" s="18">
        <f t="shared" ref="C83:D83" si="32">C84</f>
        <v>15661610</v>
      </c>
      <c r="D83" s="18">
        <f t="shared" si="32"/>
        <v>0</v>
      </c>
      <c r="E83" s="18">
        <f>E84</f>
        <v>15661610</v>
      </c>
      <c r="F83" s="18">
        <f>F84</f>
        <v>0</v>
      </c>
    </row>
    <row r="84" spans="1:6" x14ac:dyDescent="0.25">
      <c r="A84" s="23" t="s">
        <v>72</v>
      </c>
      <c r="B84" s="22" t="s">
        <v>73</v>
      </c>
      <c r="C84" s="18">
        <f>'[1]9.1 ведомства'!G1129</f>
        <v>15661610</v>
      </c>
      <c r="D84" s="18">
        <f>'[1]9.1 ведомства'!H1129</f>
        <v>0</v>
      </c>
      <c r="E84" s="18">
        <f>'[1]9.1 ведомства'!I1129</f>
        <v>15661610</v>
      </c>
      <c r="F84" s="18">
        <f>'[1]9.1 ведомства'!J1129</f>
        <v>0</v>
      </c>
    </row>
    <row r="85" spans="1:6" ht="24.75" customHeight="1" x14ac:dyDescent="0.25">
      <c r="A85" s="20" t="s">
        <v>82</v>
      </c>
      <c r="B85" s="20"/>
      <c r="C85" s="18">
        <f t="shared" ref="C85:D85" si="33">C86+C95+C99+C103+C108+C101</f>
        <v>4774316.5500000007</v>
      </c>
      <c r="D85" s="18">
        <f t="shared" si="33"/>
        <v>8715.41</v>
      </c>
      <c r="E85" s="18">
        <f>E86+E95+E99+E103+E108+E101</f>
        <v>4775415.41</v>
      </c>
      <c r="F85" s="18">
        <f>F86+F95+F99+F103+F108+F101</f>
        <v>8715.41</v>
      </c>
    </row>
    <row r="86" spans="1:6" s="19" customFormat="1" ht="25.5" x14ac:dyDescent="0.25">
      <c r="A86" s="21" t="s">
        <v>83</v>
      </c>
      <c r="B86" s="22" t="s">
        <v>84</v>
      </c>
      <c r="C86" s="18">
        <f t="shared" ref="C86:D86" si="34">SUM(C87:C94)</f>
        <v>2821500</v>
      </c>
      <c r="D86" s="18">
        <f t="shared" si="34"/>
        <v>0</v>
      </c>
      <c r="E86" s="18">
        <f>SUM(E87:E94)</f>
        <v>2821500</v>
      </c>
      <c r="F86" s="18">
        <f>SUM(F87:F94)</f>
        <v>0</v>
      </c>
    </row>
    <row r="87" spans="1:6" x14ac:dyDescent="0.25">
      <c r="A87" s="23" t="s">
        <v>16</v>
      </c>
      <c r="B87" s="24" t="s">
        <v>17</v>
      </c>
      <c r="C87" s="18">
        <f>'[1]9.1 ведомства'!G65</f>
        <v>990000</v>
      </c>
      <c r="D87" s="18">
        <f>'[1]9.1 ведомства'!H65</f>
        <v>0</v>
      </c>
      <c r="E87" s="18">
        <f>'[1]9.1 ведомства'!I65</f>
        <v>990000</v>
      </c>
      <c r="F87" s="18">
        <f>'[1]9.1 ведомства'!J65</f>
        <v>0</v>
      </c>
    </row>
    <row r="88" spans="1:6" x14ac:dyDescent="0.25">
      <c r="A88" s="23" t="s">
        <v>31</v>
      </c>
      <c r="B88" s="24" t="s">
        <v>32</v>
      </c>
      <c r="C88" s="18">
        <f>'[1]9.1 ведомства'!G344</f>
        <v>515600</v>
      </c>
      <c r="D88" s="18">
        <f>'[1]9.1 ведомства'!H344</f>
        <v>0</v>
      </c>
      <c r="E88" s="18">
        <f>'[1]9.1 ведомства'!I344</f>
        <v>515600</v>
      </c>
      <c r="F88" s="18">
        <f>'[1]9.1 ведомства'!J344</f>
        <v>0</v>
      </c>
    </row>
    <row r="89" spans="1:6" x14ac:dyDescent="0.25">
      <c r="A89" s="23" t="s">
        <v>47</v>
      </c>
      <c r="B89" s="24" t="s">
        <v>48</v>
      </c>
      <c r="C89" s="18">
        <f>'[1]9.1 ведомства'!G410</f>
        <v>150000</v>
      </c>
      <c r="D89" s="18">
        <f>'[1]9.1 ведомства'!H410</f>
        <v>0</v>
      </c>
      <c r="E89" s="18">
        <f>'[1]9.1 ведомства'!I410</f>
        <v>150000</v>
      </c>
      <c r="F89" s="18">
        <f>'[1]9.1 ведомства'!J410</f>
        <v>0</v>
      </c>
    </row>
    <row r="90" spans="1:6" x14ac:dyDescent="0.25">
      <c r="A90" s="23" t="s">
        <v>33</v>
      </c>
      <c r="B90" s="22" t="s">
        <v>34</v>
      </c>
      <c r="C90" s="18">
        <f>'[1]9.1 ведомства'!G615</f>
        <v>56000</v>
      </c>
      <c r="D90" s="18">
        <f>'[1]9.1 ведомства'!H615</f>
        <v>0</v>
      </c>
      <c r="E90" s="18">
        <f>'[1]9.1 ведомства'!I615</f>
        <v>56000</v>
      </c>
      <c r="F90" s="18">
        <f>'[1]9.1 ведомства'!J615</f>
        <v>0</v>
      </c>
    </row>
    <row r="91" spans="1:6" x14ac:dyDescent="0.25">
      <c r="A91" s="23" t="s">
        <v>49</v>
      </c>
      <c r="B91" s="22" t="s">
        <v>50</v>
      </c>
      <c r="C91" s="18">
        <f>'[1]9.1 ведомства'!G757</f>
        <v>386900</v>
      </c>
      <c r="D91" s="18">
        <f>'[1]9.1 ведомства'!H757</f>
        <v>0</v>
      </c>
      <c r="E91" s="18">
        <f>'[1]9.1 ведомства'!I757</f>
        <v>386900</v>
      </c>
      <c r="F91" s="18">
        <f>'[1]9.1 ведомства'!J757</f>
        <v>0</v>
      </c>
    </row>
    <row r="92" spans="1:6" x14ac:dyDescent="0.25">
      <c r="A92" s="23" t="s">
        <v>85</v>
      </c>
      <c r="B92" s="24" t="s">
        <v>86</v>
      </c>
      <c r="C92" s="18">
        <f>'[1]9.1 ведомства'!G983</f>
        <v>230000</v>
      </c>
      <c r="D92" s="18">
        <f>'[1]9.1 ведомства'!H983</f>
        <v>0</v>
      </c>
      <c r="E92" s="18">
        <f>'[1]9.1 ведомства'!I983</f>
        <v>230000</v>
      </c>
      <c r="F92" s="18">
        <f>'[1]9.1 ведомства'!J983</f>
        <v>0</v>
      </c>
    </row>
    <row r="93" spans="1:6" x14ac:dyDescent="0.25">
      <c r="A93" s="23" t="s">
        <v>87</v>
      </c>
      <c r="B93" s="24" t="s">
        <v>88</v>
      </c>
      <c r="C93" s="18">
        <f>'[1]9.1 ведомства'!G1040</f>
        <v>105000</v>
      </c>
      <c r="D93" s="18">
        <f>'[1]9.1 ведомства'!H1040</f>
        <v>0</v>
      </c>
      <c r="E93" s="18">
        <f>'[1]9.1 ведомства'!I1040</f>
        <v>105000</v>
      </c>
      <c r="F93" s="18">
        <f>'[1]9.1 ведомства'!J1040</f>
        <v>0</v>
      </c>
    </row>
    <row r="94" spans="1:6" x14ac:dyDescent="0.25">
      <c r="A94" s="23" t="s">
        <v>72</v>
      </c>
      <c r="B94" s="22" t="s">
        <v>73</v>
      </c>
      <c r="C94" s="18">
        <f>'[1]9.1 ведомства'!G1096</f>
        <v>388000</v>
      </c>
      <c r="D94" s="18">
        <f>'[1]9.1 ведомства'!H1096</f>
        <v>0</v>
      </c>
      <c r="E94" s="18">
        <f>'[1]9.1 ведомства'!I1096</f>
        <v>388000</v>
      </c>
      <c r="F94" s="18">
        <f>'[1]9.1 ведомства'!J1096</f>
        <v>0</v>
      </c>
    </row>
    <row r="95" spans="1:6" s="19" customFormat="1" ht="25.5" x14ac:dyDescent="0.25">
      <c r="A95" s="21" t="s">
        <v>89</v>
      </c>
      <c r="B95" s="22" t="s">
        <v>84</v>
      </c>
      <c r="C95" s="18">
        <f t="shared" ref="C95:D95" si="35">SUM(C96:C98)</f>
        <v>250401.14</v>
      </c>
      <c r="D95" s="18">
        <f t="shared" si="35"/>
        <v>0</v>
      </c>
      <c r="E95" s="18">
        <f>SUM(E96:E98)</f>
        <v>251500</v>
      </c>
      <c r="F95" s="18">
        <f>SUM(F96:F98)</f>
        <v>0</v>
      </c>
    </row>
    <row r="96" spans="1:6" x14ac:dyDescent="0.25">
      <c r="A96" s="23" t="s">
        <v>16</v>
      </c>
      <c r="B96" s="24" t="s">
        <v>17</v>
      </c>
      <c r="C96" s="18">
        <f>'[1]9.1 ведомства'!G68</f>
        <v>206500</v>
      </c>
      <c r="D96" s="18">
        <f>'[1]9.1 ведомства'!H68</f>
        <v>0</v>
      </c>
      <c r="E96" s="18">
        <f>'[1]9.1 ведомства'!I68</f>
        <v>206500</v>
      </c>
      <c r="F96" s="18">
        <f>'[1]9.1 ведомства'!J68</f>
        <v>0</v>
      </c>
    </row>
    <row r="97" spans="1:6" x14ac:dyDescent="0.25">
      <c r="A97" s="23" t="s">
        <v>31</v>
      </c>
      <c r="B97" s="24" t="s">
        <v>32</v>
      </c>
      <c r="C97" s="18">
        <f>'[1]9.1 ведомства'!G347</f>
        <v>29500</v>
      </c>
      <c r="D97" s="18">
        <f>'[1]9.1 ведомства'!H347</f>
        <v>0</v>
      </c>
      <c r="E97" s="18">
        <f>'[1]9.1 ведомства'!I347</f>
        <v>29500</v>
      </c>
      <c r="F97" s="18">
        <f>'[1]9.1 ведомства'!J347</f>
        <v>0</v>
      </c>
    </row>
    <row r="98" spans="1:6" x14ac:dyDescent="0.25">
      <c r="A98" s="23" t="s">
        <v>49</v>
      </c>
      <c r="B98" s="22" t="s">
        <v>50</v>
      </c>
      <c r="C98" s="18">
        <f>'[1]9.1 ведомства'!G759</f>
        <v>14401.14</v>
      </c>
      <c r="D98" s="18">
        <f>'[1]9.1 ведомства'!H759</f>
        <v>0</v>
      </c>
      <c r="E98" s="18">
        <f>'[1]9.1 ведомства'!I759</f>
        <v>15500</v>
      </c>
      <c r="F98" s="18">
        <f>'[1]9.1 ведомства'!J759</f>
        <v>0</v>
      </c>
    </row>
    <row r="99" spans="1:6" ht="38.25" x14ac:dyDescent="0.25">
      <c r="A99" s="21" t="s">
        <v>90</v>
      </c>
      <c r="B99" s="25" t="s">
        <v>91</v>
      </c>
      <c r="C99" s="18">
        <f t="shared" ref="C99:D99" si="36">C100</f>
        <v>8715.41</v>
      </c>
      <c r="D99" s="18">
        <f t="shared" si="36"/>
        <v>8715.41</v>
      </c>
      <c r="E99" s="18">
        <f>E100</f>
        <v>8715.41</v>
      </c>
      <c r="F99" s="18">
        <f>F100</f>
        <v>8715.41</v>
      </c>
    </row>
    <row r="100" spans="1:6" x14ac:dyDescent="0.25">
      <c r="A100" s="23" t="s">
        <v>16</v>
      </c>
      <c r="B100" s="24" t="s">
        <v>17</v>
      </c>
      <c r="C100" s="18">
        <f>'[1]9.1 ведомства'!G148</f>
        <v>8715.41</v>
      </c>
      <c r="D100" s="18">
        <f>'[1]9.1 ведомства'!H148</f>
        <v>8715.41</v>
      </c>
      <c r="E100" s="18">
        <f>'[1]9.1 ведомства'!I148</f>
        <v>8715.41</v>
      </c>
      <c r="F100" s="18">
        <f>'[1]9.1 ведомства'!J148</f>
        <v>8715.41</v>
      </c>
    </row>
    <row r="101" spans="1:6" ht="38.25" x14ac:dyDescent="0.25">
      <c r="A101" s="25" t="s">
        <v>92</v>
      </c>
      <c r="B101" s="25" t="s">
        <v>93</v>
      </c>
      <c r="C101" s="18">
        <f t="shared" ref="C101:D101" si="37">C102</f>
        <v>600</v>
      </c>
      <c r="D101" s="18">
        <f t="shared" si="37"/>
        <v>0</v>
      </c>
      <c r="E101" s="18">
        <f>E102</f>
        <v>600</v>
      </c>
      <c r="F101" s="18">
        <f>F102</f>
        <v>0</v>
      </c>
    </row>
    <row r="102" spans="1:6" s="19" customFormat="1" x14ac:dyDescent="0.25">
      <c r="A102" s="23" t="s">
        <v>16</v>
      </c>
      <c r="B102" s="24" t="s">
        <v>17</v>
      </c>
      <c r="C102" s="18">
        <f>'[1]9.1 ведомства'!G150</f>
        <v>600</v>
      </c>
      <c r="D102" s="18">
        <f>'[1]9.1 ведомства'!H150</f>
        <v>0</v>
      </c>
      <c r="E102" s="18">
        <f>'[1]9.1 ведомства'!I150</f>
        <v>600</v>
      </c>
      <c r="F102" s="18">
        <f>'[1]9.1 ведомства'!J150</f>
        <v>0</v>
      </c>
    </row>
    <row r="103" spans="1:6" s="19" customFormat="1" ht="25.5" x14ac:dyDescent="0.25">
      <c r="A103" s="21" t="s">
        <v>94</v>
      </c>
      <c r="B103" s="22" t="s">
        <v>84</v>
      </c>
      <c r="C103" s="18">
        <f t="shared" ref="C103:D103" si="38">SUM(C104:C107)</f>
        <v>256000</v>
      </c>
      <c r="D103" s="18">
        <f t="shared" si="38"/>
        <v>0</v>
      </c>
      <c r="E103" s="18">
        <f>SUM(E104:E107)</f>
        <v>256000</v>
      </c>
      <c r="F103" s="18">
        <f>SUM(F104:F107)</f>
        <v>0</v>
      </c>
    </row>
    <row r="104" spans="1:6" x14ac:dyDescent="0.25">
      <c r="A104" s="23" t="s">
        <v>16</v>
      </c>
      <c r="B104" s="24" t="s">
        <v>17</v>
      </c>
      <c r="C104" s="18">
        <f>'[1]9.1 ведомства'!G71</f>
        <v>130000</v>
      </c>
      <c r="D104" s="18">
        <f>'[1]9.1 ведомства'!H71</f>
        <v>0</v>
      </c>
      <c r="E104" s="18">
        <f>'[1]9.1 ведомства'!I71</f>
        <v>130000</v>
      </c>
      <c r="F104" s="18">
        <f>'[1]9.1 ведомства'!J71</f>
        <v>0</v>
      </c>
    </row>
    <row r="105" spans="1:6" x14ac:dyDescent="0.25">
      <c r="A105" s="23" t="s">
        <v>31</v>
      </c>
      <c r="B105" s="24" t="s">
        <v>32</v>
      </c>
      <c r="C105" s="18">
        <f>'[1]9.1 ведомства'!G350</f>
        <v>42000</v>
      </c>
      <c r="D105" s="18">
        <f>'[1]9.1 ведомства'!H350</f>
        <v>0</v>
      </c>
      <c r="E105" s="18">
        <f>'[1]9.1 ведомства'!I350</f>
        <v>42000</v>
      </c>
      <c r="F105" s="18">
        <f>'[1]9.1 ведомства'!J350</f>
        <v>0</v>
      </c>
    </row>
    <row r="106" spans="1:6" x14ac:dyDescent="0.25">
      <c r="A106" s="23" t="s">
        <v>95</v>
      </c>
      <c r="B106" s="24" t="s">
        <v>86</v>
      </c>
      <c r="C106" s="18">
        <f>'[1]9.1 ведомства'!G985</f>
        <v>72000</v>
      </c>
      <c r="D106" s="18">
        <f>'[1]9.1 ведомства'!H985</f>
        <v>0</v>
      </c>
      <c r="E106" s="18">
        <f>'[1]9.1 ведомства'!I985</f>
        <v>72000</v>
      </c>
      <c r="F106" s="18">
        <f>'[1]9.1 ведомства'!J985</f>
        <v>0</v>
      </c>
    </row>
    <row r="107" spans="1:6" x14ac:dyDescent="0.25">
      <c r="A107" s="23" t="s">
        <v>72</v>
      </c>
      <c r="B107" s="22" t="s">
        <v>73</v>
      </c>
      <c r="C107" s="18">
        <f>'[1]9.1 ведомства'!G1098</f>
        <v>12000</v>
      </c>
      <c r="D107" s="18">
        <f>'[1]9.1 ведомства'!H1098</f>
        <v>0</v>
      </c>
      <c r="E107" s="18">
        <f>'[1]9.1 ведомства'!I1098</f>
        <v>12000</v>
      </c>
      <c r="F107" s="18">
        <f>'[1]9.1 ведомства'!J1098</f>
        <v>0</v>
      </c>
    </row>
    <row r="108" spans="1:6" ht="25.5" x14ac:dyDescent="0.25">
      <c r="A108" s="21" t="s">
        <v>96</v>
      </c>
      <c r="B108" s="22" t="s">
        <v>84</v>
      </c>
      <c r="C108" s="18">
        <f>SUM(C109:C110)</f>
        <v>1437100</v>
      </c>
      <c r="D108" s="18">
        <f>SUM(D109:D110)</f>
        <v>0</v>
      </c>
      <c r="E108" s="18">
        <f>SUM(E109:E110)</f>
        <v>1437100</v>
      </c>
      <c r="F108" s="18">
        <f>SUM(F109:F110)</f>
        <v>0</v>
      </c>
    </row>
    <row r="109" spans="1:6" x14ac:dyDescent="0.25">
      <c r="A109" s="23" t="s">
        <v>16</v>
      </c>
      <c r="B109" s="24" t="s">
        <v>17</v>
      </c>
      <c r="C109" s="18">
        <f>'[1]9.1 ведомства'!G74</f>
        <v>1354100</v>
      </c>
      <c r="D109" s="18">
        <f>'[1]9.1 ведомства'!H74</f>
        <v>0</v>
      </c>
      <c r="E109" s="18">
        <f>'[1]9.1 ведомства'!I74</f>
        <v>1354100</v>
      </c>
      <c r="F109" s="18">
        <f>'[1]9.1 ведомства'!J74</f>
        <v>0</v>
      </c>
    </row>
    <row r="110" spans="1:6" x14ac:dyDescent="0.25">
      <c r="A110" s="23" t="s">
        <v>31</v>
      </c>
      <c r="B110" s="24" t="s">
        <v>32</v>
      </c>
      <c r="C110" s="18">
        <f>'[1]9.1 ведомства'!G353</f>
        <v>83000</v>
      </c>
      <c r="D110" s="18">
        <f>'[1]9.1 ведомства'!H353</f>
        <v>0</v>
      </c>
      <c r="E110" s="18">
        <f>'[1]9.1 ведомства'!I353</f>
        <v>83000</v>
      </c>
      <c r="F110" s="18">
        <f>'[1]9.1 ведомства'!J353</f>
        <v>0</v>
      </c>
    </row>
    <row r="111" spans="1:6" ht="30" customHeight="1" x14ac:dyDescent="0.25">
      <c r="A111" s="20" t="s">
        <v>97</v>
      </c>
      <c r="B111" s="20"/>
      <c r="C111" s="18">
        <f>C112+C114+C123+C125+C133</f>
        <v>5723100</v>
      </c>
      <c r="D111" s="18">
        <f t="shared" ref="D111:F111" si="39">D112+D114+D123+D125+D133</f>
        <v>0</v>
      </c>
      <c r="E111" s="18">
        <f t="shared" si="39"/>
        <v>5722001.1400000006</v>
      </c>
      <c r="F111" s="18">
        <f t="shared" si="39"/>
        <v>0</v>
      </c>
    </row>
    <row r="112" spans="1:6" ht="24" x14ac:dyDescent="0.25">
      <c r="A112" s="34" t="s">
        <v>98</v>
      </c>
      <c r="B112" s="30" t="s">
        <v>99</v>
      </c>
      <c r="C112" s="18">
        <f>C113</f>
        <v>50000</v>
      </c>
      <c r="D112" s="18">
        <f t="shared" ref="D112:F112" si="40">D113</f>
        <v>0</v>
      </c>
      <c r="E112" s="18">
        <f t="shared" si="40"/>
        <v>50000</v>
      </c>
      <c r="F112" s="18">
        <f t="shared" si="40"/>
        <v>0</v>
      </c>
    </row>
    <row r="113" spans="1:6" x14ac:dyDescent="0.25">
      <c r="A113" s="31" t="s">
        <v>87</v>
      </c>
      <c r="B113" s="30" t="s">
        <v>88</v>
      </c>
      <c r="C113" s="18">
        <f>'[1]9.1 ведомства'!G1010</f>
        <v>50000</v>
      </c>
      <c r="D113" s="18">
        <f>'[1]9.1 ведомства'!H1010</f>
        <v>0</v>
      </c>
      <c r="E113" s="18">
        <f>'[1]9.1 ведомства'!I1010</f>
        <v>50000</v>
      </c>
      <c r="F113" s="18">
        <f>'[1]9.1 ведомства'!J1010</f>
        <v>0</v>
      </c>
    </row>
    <row r="114" spans="1:6" x14ac:dyDescent="0.25">
      <c r="A114" s="34" t="s">
        <v>100</v>
      </c>
      <c r="B114" s="35" t="s">
        <v>101</v>
      </c>
      <c r="C114" s="18">
        <f>SUM(C115:C122)</f>
        <v>1636300</v>
      </c>
      <c r="D114" s="18">
        <f t="shared" ref="D114:F114" si="41">SUM(D115:D122)</f>
        <v>0</v>
      </c>
      <c r="E114" s="18">
        <f t="shared" si="41"/>
        <v>1636300</v>
      </c>
      <c r="F114" s="18">
        <f t="shared" si="41"/>
        <v>0</v>
      </c>
    </row>
    <row r="115" spans="1:6" x14ac:dyDescent="0.25">
      <c r="A115" s="31" t="s">
        <v>16</v>
      </c>
      <c r="B115" s="30" t="s">
        <v>17</v>
      </c>
      <c r="C115" s="18">
        <f>'[1]9.1 ведомства'!G30</f>
        <v>400000</v>
      </c>
      <c r="D115" s="18">
        <f>'[1]9.1 ведомства'!H30</f>
        <v>0</v>
      </c>
      <c r="E115" s="18">
        <f>'[1]9.1 ведомства'!I30</f>
        <v>400000</v>
      </c>
      <c r="F115" s="18">
        <f>'[1]9.1 ведомства'!J30</f>
        <v>0</v>
      </c>
    </row>
    <row r="116" spans="1:6" x14ac:dyDescent="0.25">
      <c r="A116" s="31" t="s">
        <v>31</v>
      </c>
      <c r="B116" s="30" t="s">
        <v>32</v>
      </c>
      <c r="C116" s="18">
        <f>'[1]9.1 ведомства'!G308</f>
        <v>473000</v>
      </c>
      <c r="D116" s="18">
        <f>'[1]9.1 ведомства'!H308</f>
        <v>0</v>
      </c>
      <c r="E116" s="18">
        <f>'[1]9.1 ведомства'!I308</f>
        <v>473000</v>
      </c>
      <c r="F116" s="18">
        <f>'[1]9.1 ведомства'!J308</f>
        <v>0</v>
      </c>
    </row>
    <row r="117" spans="1:6" x14ac:dyDescent="0.25">
      <c r="A117" s="23" t="s">
        <v>47</v>
      </c>
      <c r="B117" s="24" t="s">
        <v>48</v>
      </c>
      <c r="C117" s="18">
        <f>'[1]9.1 ведомства'!G392</f>
        <v>204000</v>
      </c>
      <c r="D117" s="18">
        <f>'[1]9.1 ведомства'!H392</f>
        <v>0</v>
      </c>
      <c r="E117" s="18">
        <f>'[1]9.1 ведомства'!I392</f>
        <v>204000</v>
      </c>
      <c r="F117" s="18">
        <f>'[1]9.1 ведомства'!J392</f>
        <v>0</v>
      </c>
    </row>
    <row r="118" spans="1:6" x14ac:dyDescent="0.25">
      <c r="A118" s="31" t="s">
        <v>33</v>
      </c>
      <c r="B118" s="30" t="s">
        <v>34</v>
      </c>
      <c r="C118" s="18">
        <f>'[1]9.1 ведомства'!G591</f>
        <v>60000</v>
      </c>
      <c r="D118" s="18">
        <f>'[1]9.1 ведомства'!H591</f>
        <v>0</v>
      </c>
      <c r="E118" s="18">
        <f>'[1]9.1 ведомства'!I591</f>
        <v>60000</v>
      </c>
      <c r="F118" s="18">
        <f>'[1]9.1 ведомства'!J591</f>
        <v>0</v>
      </c>
    </row>
    <row r="119" spans="1:6" x14ac:dyDescent="0.25">
      <c r="A119" s="31" t="s">
        <v>49</v>
      </c>
      <c r="B119" s="30" t="s">
        <v>50</v>
      </c>
      <c r="C119" s="18">
        <f>'[1]9.1 ведомства'!G737</f>
        <v>124700</v>
      </c>
      <c r="D119" s="18">
        <f>'[1]9.1 ведомства'!H737</f>
        <v>0</v>
      </c>
      <c r="E119" s="18">
        <f>'[1]9.1 ведомства'!I737</f>
        <v>124700</v>
      </c>
      <c r="F119" s="18">
        <f>'[1]9.1 ведомства'!J737</f>
        <v>0</v>
      </c>
    </row>
    <row r="120" spans="1:6" x14ac:dyDescent="0.25">
      <c r="A120" s="31" t="s">
        <v>95</v>
      </c>
      <c r="B120" s="30" t="s">
        <v>86</v>
      </c>
      <c r="C120" s="18">
        <f>'[1]9.1 ведомства'!G954</f>
        <v>126200</v>
      </c>
      <c r="D120" s="18">
        <f>'[1]9.1 ведомства'!H954</f>
        <v>0</v>
      </c>
      <c r="E120" s="18">
        <f>'[1]9.1 ведомства'!I954</f>
        <v>126200</v>
      </c>
      <c r="F120" s="18">
        <f>'[1]9.1 ведомства'!J954</f>
        <v>0</v>
      </c>
    </row>
    <row r="121" spans="1:6" x14ac:dyDescent="0.25">
      <c r="A121" s="31" t="s">
        <v>87</v>
      </c>
      <c r="B121" s="30" t="s">
        <v>88</v>
      </c>
      <c r="C121" s="18">
        <f>'[1]9.1 ведомства'!G1013</f>
        <v>50000</v>
      </c>
      <c r="D121" s="18">
        <f>'[1]9.1 ведомства'!H1013</f>
        <v>0</v>
      </c>
      <c r="E121" s="18">
        <f>'[1]9.1 ведомства'!I1013</f>
        <v>50000</v>
      </c>
      <c r="F121" s="18">
        <f>'[1]9.1 ведомства'!J1013</f>
        <v>0</v>
      </c>
    </row>
    <row r="122" spans="1:6" x14ac:dyDescent="0.25">
      <c r="A122" s="31" t="s">
        <v>72</v>
      </c>
      <c r="B122" s="30" t="s">
        <v>73</v>
      </c>
      <c r="C122" s="18">
        <f>'[1]9.1 ведомства'!G1074</f>
        <v>198400</v>
      </c>
      <c r="D122" s="18">
        <f>'[1]9.1 ведомства'!H1074</f>
        <v>0</v>
      </c>
      <c r="E122" s="18">
        <f>'[1]9.1 ведомства'!I1074</f>
        <v>198400</v>
      </c>
      <c r="F122" s="18">
        <f>'[1]9.1 ведомства'!J1074</f>
        <v>0</v>
      </c>
    </row>
    <row r="123" spans="1:6" x14ac:dyDescent="0.25">
      <c r="A123" s="34" t="s">
        <v>102</v>
      </c>
      <c r="B123" s="35" t="s">
        <v>101</v>
      </c>
      <c r="C123" s="18">
        <f>C124</f>
        <v>200000</v>
      </c>
      <c r="D123" s="18">
        <f t="shared" ref="D123:F123" si="42">D124</f>
        <v>0</v>
      </c>
      <c r="E123" s="18">
        <f t="shared" si="42"/>
        <v>200000</v>
      </c>
      <c r="F123" s="18">
        <f t="shared" si="42"/>
        <v>0</v>
      </c>
    </row>
    <row r="124" spans="1:6" x14ac:dyDescent="0.25">
      <c r="A124" s="31" t="s">
        <v>16</v>
      </c>
      <c r="B124" s="30" t="s">
        <v>17</v>
      </c>
      <c r="C124" s="18">
        <f>'[1]9.1 ведомства'!G34</f>
        <v>200000</v>
      </c>
      <c r="D124" s="18">
        <f>'[1]9.1 ведомства'!H34</f>
        <v>0</v>
      </c>
      <c r="E124" s="18">
        <f>'[1]9.1 ведомства'!I34</f>
        <v>200000</v>
      </c>
      <c r="F124" s="18">
        <f>'[1]9.1 ведомства'!J34</f>
        <v>0</v>
      </c>
    </row>
    <row r="125" spans="1:6" ht="25.5" x14ac:dyDescent="0.25">
      <c r="A125" s="23" t="s">
        <v>103</v>
      </c>
      <c r="B125" s="25" t="s">
        <v>74</v>
      </c>
      <c r="C125" s="18">
        <f>SUM(C126:C132)</f>
        <v>1586200</v>
      </c>
      <c r="D125" s="18">
        <f>SUM(D126:D132)</f>
        <v>0</v>
      </c>
      <c r="E125" s="18">
        <f>SUM(E126:E132)</f>
        <v>1611200</v>
      </c>
      <c r="F125" s="18">
        <f>SUM(F126:F132)</f>
        <v>0</v>
      </c>
    </row>
    <row r="126" spans="1:6" x14ac:dyDescent="0.25">
      <c r="A126" s="23" t="s">
        <v>16</v>
      </c>
      <c r="B126" s="24" t="s">
        <v>17</v>
      </c>
      <c r="C126" s="18">
        <f>'[1]9.1 ведомства'!G38</f>
        <v>505000</v>
      </c>
      <c r="D126" s="18">
        <f>'[1]9.1 ведомства'!H38</f>
        <v>0</v>
      </c>
      <c r="E126" s="18">
        <f>'[1]9.1 ведомства'!I38</f>
        <v>505000</v>
      </c>
      <c r="F126" s="18">
        <f>'[1]9.1 ведомства'!J38</f>
        <v>0</v>
      </c>
    </row>
    <row r="127" spans="1:6" x14ac:dyDescent="0.25">
      <c r="A127" s="23" t="s">
        <v>31</v>
      </c>
      <c r="B127" s="24" t="s">
        <v>32</v>
      </c>
      <c r="C127" s="18">
        <f>'[1]9.1 ведомства'!G312</f>
        <v>225000</v>
      </c>
      <c r="D127" s="18">
        <f>'[1]9.1 ведомства'!H312</f>
        <v>0</v>
      </c>
      <c r="E127" s="18">
        <f>'[1]9.1 ведомства'!I312</f>
        <v>250000</v>
      </c>
      <c r="F127" s="18">
        <f>'[1]9.1 ведомства'!J312</f>
        <v>0</v>
      </c>
    </row>
    <row r="128" spans="1:6" x14ac:dyDescent="0.25">
      <c r="A128" s="23" t="s">
        <v>47</v>
      </c>
      <c r="B128" s="24" t="s">
        <v>48</v>
      </c>
      <c r="C128" s="18">
        <f>'[1]9.1 ведомства'!G396</f>
        <v>100000</v>
      </c>
      <c r="D128" s="18">
        <f>'[1]9.1 ведомства'!H396</f>
        <v>0</v>
      </c>
      <c r="E128" s="18">
        <f>'[1]9.1 ведомства'!I396</f>
        <v>100000</v>
      </c>
      <c r="F128" s="18">
        <f>'[1]9.1 ведомства'!J396</f>
        <v>0</v>
      </c>
    </row>
    <row r="129" spans="1:6" x14ac:dyDescent="0.25">
      <c r="A129" s="23" t="s">
        <v>33</v>
      </c>
      <c r="B129" s="22" t="s">
        <v>34</v>
      </c>
      <c r="C129" s="18">
        <f>'[1]9.1 ведомства'!G595</f>
        <v>70000</v>
      </c>
      <c r="D129" s="18">
        <f>'[1]9.1 ведомства'!H595</f>
        <v>0</v>
      </c>
      <c r="E129" s="18">
        <f>'[1]9.1 ведомства'!I595</f>
        <v>70000</v>
      </c>
      <c r="F129" s="18">
        <f>'[1]9.1 ведомства'!J595</f>
        <v>0</v>
      </c>
    </row>
    <row r="130" spans="1:6" x14ac:dyDescent="0.25">
      <c r="A130" s="23" t="s">
        <v>49</v>
      </c>
      <c r="B130" s="22" t="s">
        <v>50</v>
      </c>
      <c r="C130" s="18">
        <f>'[1]9.1 ведомства'!G741</f>
        <v>241900</v>
      </c>
      <c r="D130" s="18">
        <f>'[1]9.1 ведомства'!H741</f>
        <v>0</v>
      </c>
      <c r="E130" s="18">
        <f>'[1]9.1 ведомства'!I741</f>
        <v>241900</v>
      </c>
      <c r="F130" s="18">
        <f>'[1]9.1 ведомства'!J741</f>
        <v>0</v>
      </c>
    </row>
    <row r="131" spans="1:6" x14ac:dyDescent="0.25">
      <c r="A131" s="23" t="s">
        <v>85</v>
      </c>
      <c r="B131" s="24" t="s">
        <v>86</v>
      </c>
      <c r="C131" s="18">
        <f>'[1]9.1 ведомства'!G958</f>
        <v>65900</v>
      </c>
      <c r="D131" s="18">
        <f>'[1]9.1 ведомства'!H958</f>
        <v>0</v>
      </c>
      <c r="E131" s="18">
        <f>'[1]9.1 ведомства'!I958</f>
        <v>65900</v>
      </c>
      <c r="F131" s="18">
        <f>'[1]9.1 ведомства'!J958</f>
        <v>0</v>
      </c>
    </row>
    <row r="132" spans="1:6" x14ac:dyDescent="0.25">
      <c r="A132" s="23" t="s">
        <v>72</v>
      </c>
      <c r="B132" s="22" t="s">
        <v>73</v>
      </c>
      <c r="C132" s="18">
        <f>'[1]9.1 ведомства'!G1078</f>
        <v>378400</v>
      </c>
      <c r="D132" s="18">
        <f>'[1]9.1 ведомства'!H1078</f>
        <v>0</v>
      </c>
      <c r="E132" s="18">
        <f>'[1]9.1 ведомства'!I1078</f>
        <v>378400</v>
      </c>
      <c r="F132" s="18">
        <f>'[1]9.1 ведомства'!J1078</f>
        <v>0</v>
      </c>
    </row>
    <row r="133" spans="1:6" x14ac:dyDescent="0.25">
      <c r="A133" s="21" t="s">
        <v>104</v>
      </c>
      <c r="B133" s="25" t="s">
        <v>105</v>
      </c>
      <c r="C133" s="18">
        <f t="shared" ref="C133:D133" si="43">SUM(C134:C141)</f>
        <v>2250600</v>
      </c>
      <c r="D133" s="18">
        <f t="shared" si="43"/>
        <v>0</v>
      </c>
      <c r="E133" s="18">
        <f>SUM(E134:E141)</f>
        <v>2224501.14</v>
      </c>
      <c r="F133" s="18">
        <f>SUM(F134:F141)</f>
        <v>0</v>
      </c>
    </row>
    <row r="134" spans="1:6" x14ac:dyDescent="0.25">
      <c r="A134" s="23" t="s">
        <v>16</v>
      </c>
      <c r="B134" s="24" t="s">
        <v>17</v>
      </c>
      <c r="C134" s="18">
        <f>'[1]9.1 ведомства'!G90</f>
        <v>1223100</v>
      </c>
      <c r="D134" s="18">
        <f>'[1]9.1 ведомства'!H90</f>
        <v>0</v>
      </c>
      <c r="E134" s="18">
        <f>'[1]9.1 ведомства'!I90</f>
        <v>1223100</v>
      </c>
      <c r="F134" s="18">
        <f>'[1]9.1 ведомства'!J90</f>
        <v>0</v>
      </c>
    </row>
    <row r="135" spans="1:6" x14ac:dyDescent="0.25">
      <c r="A135" s="23" t="s">
        <v>31</v>
      </c>
      <c r="B135" s="24" t="s">
        <v>32</v>
      </c>
      <c r="C135" s="18">
        <f>'[1]9.1 ведомства'!G366</f>
        <v>209000</v>
      </c>
      <c r="D135" s="18">
        <f>'[1]9.1 ведомства'!H366</f>
        <v>0</v>
      </c>
      <c r="E135" s="18">
        <f>'[1]9.1 ведомства'!I366</f>
        <v>184000</v>
      </c>
      <c r="F135" s="18">
        <f>'[1]9.1 ведомства'!J366</f>
        <v>0</v>
      </c>
    </row>
    <row r="136" spans="1:6" x14ac:dyDescent="0.25">
      <c r="A136" s="23" t="s">
        <v>47</v>
      </c>
      <c r="B136" s="24" t="s">
        <v>48</v>
      </c>
      <c r="C136" s="18">
        <f>'[1]9.1 ведомства'!G420</f>
        <v>160000</v>
      </c>
      <c r="D136" s="18">
        <f>'[1]9.1 ведомства'!H420</f>
        <v>0</v>
      </c>
      <c r="E136" s="18">
        <f>'[1]9.1 ведомства'!I420</f>
        <v>160000</v>
      </c>
      <c r="F136" s="18">
        <f>'[1]9.1 ведомства'!J420</f>
        <v>0</v>
      </c>
    </row>
    <row r="137" spans="1:6" x14ac:dyDescent="0.25">
      <c r="A137" s="23" t="s">
        <v>33</v>
      </c>
      <c r="B137" s="22" t="s">
        <v>34</v>
      </c>
      <c r="C137" s="18">
        <f>'[1]9.1 ведомства'!G628</f>
        <v>77200</v>
      </c>
      <c r="D137" s="18">
        <f>'[1]9.1 ведомства'!H628</f>
        <v>0</v>
      </c>
      <c r="E137" s="18">
        <f>'[1]9.1 ведомства'!I628</f>
        <v>77200</v>
      </c>
      <c r="F137" s="18">
        <f>'[1]9.1 ведомства'!J628</f>
        <v>0</v>
      </c>
    </row>
    <row r="138" spans="1:6" x14ac:dyDescent="0.25">
      <c r="A138" s="23" t="s">
        <v>49</v>
      </c>
      <c r="B138" s="22" t="s">
        <v>50</v>
      </c>
      <c r="C138" s="18">
        <f>'[1]9.1 ведомства'!G770</f>
        <v>219000</v>
      </c>
      <c r="D138" s="18">
        <f>'[1]9.1 ведомства'!H770</f>
        <v>0</v>
      </c>
      <c r="E138" s="18">
        <f>'[1]9.1 ведомства'!I770</f>
        <v>217901.14</v>
      </c>
      <c r="F138" s="18">
        <f>'[1]9.1 ведомства'!J770</f>
        <v>0</v>
      </c>
    </row>
    <row r="139" spans="1:6" x14ac:dyDescent="0.25">
      <c r="A139" s="23" t="s">
        <v>95</v>
      </c>
      <c r="B139" s="24" t="s">
        <v>86</v>
      </c>
      <c r="C139" s="18">
        <f>'[1]9.1 ведомства'!G997</f>
        <v>118200</v>
      </c>
      <c r="D139" s="18">
        <f>'[1]9.1 ведомства'!H997</f>
        <v>0</v>
      </c>
      <c r="E139" s="18">
        <f>'[1]9.1 ведомства'!I997</f>
        <v>118200</v>
      </c>
      <c r="F139" s="18">
        <f>'[1]9.1 ведомства'!J997</f>
        <v>0</v>
      </c>
    </row>
    <row r="140" spans="1:6" x14ac:dyDescent="0.25">
      <c r="A140" s="23" t="s">
        <v>87</v>
      </c>
      <c r="B140" s="24" t="s">
        <v>88</v>
      </c>
      <c r="C140" s="18">
        <f>'[1]9.1 ведомства'!G1057</f>
        <v>43000</v>
      </c>
      <c r="D140" s="18">
        <f>'[1]9.1 ведомства'!H1057</f>
        <v>0</v>
      </c>
      <c r="E140" s="18">
        <f>'[1]9.1 ведомства'!I1057</f>
        <v>43000</v>
      </c>
      <c r="F140" s="18">
        <f>'[1]9.1 ведомства'!J1057</f>
        <v>0</v>
      </c>
    </row>
    <row r="141" spans="1:6" x14ac:dyDescent="0.25">
      <c r="A141" s="23" t="s">
        <v>72</v>
      </c>
      <c r="B141" s="22" t="s">
        <v>73</v>
      </c>
      <c r="C141" s="18">
        <f>'[1]9.1 ведомства'!G1111</f>
        <v>201100</v>
      </c>
      <c r="D141" s="18">
        <f>'[1]9.1 ведомства'!H1111</f>
        <v>0</v>
      </c>
      <c r="E141" s="18">
        <f>'[1]9.1 ведомства'!I1111</f>
        <v>201100</v>
      </c>
      <c r="F141" s="18">
        <f>'[1]9.1 ведомства'!J1111</f>
        <v>0</v>
      </c>
    </row>
    <row r="142" spans="1:6" x14ac:dyDescent="0.25">
      <c r="A142" s="20" t="s">
        <v>106</v>
      </c>
      <c r="B142" s="20"/>
      <c r="C142" s="18">
        <f>C143</f>
        <v>174000</v>
      </c>
      <c r="D142" s="18">
        <f t="shared" ref="D142:F142" si="44">D143</f>
        <v>0</v>
      </c>
      <c r="E142" s="18">
        <f t="shared" si="44"/>
        <v>174000</v>
      </c>
      <c r="F142" s="18">
        <f t="shared" si="44"/>
        <v>0</v>
      </c>
    </row>
    <row r="143" spans="1:6" ht="25.5" x14ac:dyDescent="0.25">
      <c r="A143" s="21" t="s">
        <v>107</v>
      </c>
      <c r="B143" s="25" t="s">
        <v>45</v>
      </c>
      <c r="C143" s="18">
        <f>C144</f>
        <v>174000</v>
      </c>
      <c r="D143" s="18">
        <f t="shared" ref="D143:F143" si="45">D144</f>
        <v>0</v>
      </c>
      <c r="E143" s="18">
        <f t="shared" si="45"/>
        <v>174000</v>
      </c>
      <c r="F143" s="18">
        <f t="shared" si="45"/>
        <v>0</v>
      </c>
    </row>
    <row r="144" spans="1:6" x14ac:dyDescent="0.25">
      <c r="A144" s="23" t="s">
        <v>16</v>
      </c>
      <c r="B144" s="24" t="s">
        <v>17</v>
      </c>
      <c r="C144" s="18">
        <f>'[1]9.1 ведомства'!G97</f>
        <v>174000</v>
      </c>
      <c r="D144" s="18">
        <f>'[1]9.1 ведомства'!H97</f>
        <v>0</v>
      </c>
      <c r="E144" s="18">
        <f>'[1]9.1 ведомства'!I97</f>
        <v>174000</v>
      </c>
      <c r="F144" s="18">
        <f>'[1]9.1 ведомства'!J97</f>
        <v>0</v>
      </c>
    </row>
    <row r="145" spans="1:6" x14ac:dyDescent="0.25">
      <c r="A145" s="36" t="s">
        <v>108</v>
      </c>
      <c r="B145" s="37"/>
      <c r="C145" s="18">
        <f>C146+C155+C164+C171+C174+C189+C202</f>
        <v>183823990.47</v>
      </c>
      <c r="D145" s="18">
        <f t="shared" ref="D145:F145" si="46">D146+D155+D164+D171+D174+D189+D202</f>
        <v>19415089.009999998</v>
      </c>
      <c r="E145" s="18">
        <f t="shared" si="46"/>
        <v>163331750.87</v>
      </c>
      <c r="F145" s="18">
        <f t="shared" si="46"/>
        <v>19719793.41</v>
      </c>
    </row>
    <row r="146" spans="1:6" x14ac:dyDescent="0.25">
      <c r="A146" s="36" t="s">
        <v>109</v>
      </c>
      <c r="B146" s="37"/>
      <c r="C146" s="18">
        <f>C147+C149+C151+C153</f>
        <v>94795137.459999993</v>
      </c>
      <c r="D146" s="18">
        <f t="shared" ref="D146:F146" si="47">D147+D149+D151+D153</f>
        <v>0</v>
      </c>
      <c r="E146" s="18">
        <f t="shared" si="47"/>
        <v>73255053.460000008</v>
      </c>
      <c r="F146" s="18">
        <f t="shared" si="47"/>
        <v>0</v>
      </c>
    </row>
    <row r="147" spans="1:6" s="19" customFormat="1" x14ac:dyDescent="0.25">
      <c r="A147" s="21" t="s">
        <v>110</v>
      </c>
      <c r="B147" s="25" t="s">
        <v>111</v>
      </c>
      <c r="C147" s="18">
        <f t="shared" ref="C147:D147" si="48">C148</f>
        <v>1841950</v>
      </c>
      <c r="D147" s="18">
        <f t="shared" si="48"/>
        <v>0</v>
      </c>
      <c r="E147" s="18">
        <f>E148</f>
        <v>1046410</v>
      </c>
      <c r="F147" s="18">
        <f>F148</f>
        <v>0</v>
      </c>
    </row>
    <row r="148" spans="1:6" x14ac:dyDescent="0.25">
      <c r="A148" s="23" t="s">
        <v>49</v>
      </c>
      <c r="B148" s="22" t="s">
        <v>50</v>
      </c>
      <c r="C148" s="18">
        <f>'[1]9.1 ведомства'!G803</f>
        <v>1841950</v>
      </c>
      <c r="D148" s="18">
        <f>'[1]9.1 ведомства'!H803</f>
        <v>0</v>
      </c>
      <c r="E148" s="18">
        <f>'[1]9.1 ведомства'!I803</f>
        <v>1046410</v>
      </c>
      <c r="F148" s="18">
        <f>'[1]9.1 ведомства'!J803</f>
        <v>0</v>
      </c>
    </row>
    <row r="149" spans="1:6" ht="25.5" x14ac:dyDescent="0.25">
      <c r="A149" s="21" t="s">
        <v>112</v>
      </c>
      <c r="B149" s="25" t="s">
        <v>113</v>
      </c>
      <c r="C149" s="18">
        <f t="shared" ref="C149:D149" si="49">C150</f>
        <v>80626277.459999993</v>
      </c>
      <c r="D149" s="18">
        <f t="shared" si="49"/>
        <v>0</v>
      </c>
      <c r="E149" s="18">
        <f>E150</f>
        <v>60944363.460000001</v>
      </c>
      <c r="F149" s="18">
        <f>F150</f>
        <v>0</v>
      </c>
    </row>
    <row r="150" spans="1:6" x14ac:dyDescent="0.25">
      <c r="A150" s="38" t="s">
        <v>49</v>
      </c>
      <c r="B150" s="22" t="s">
        <v>50</v>
      </c>
      <c r="C150" s="18">
        <f>'[1]9.1 ведомства'!G808</f>
        <v>80626277.459999993</v>
      </c>
      <c r="D150" s="18">
        <f>'[1]9.1 ведомства'!H808</f>
        <v>0</v>
      </c>
      <c r="E150" s="18">
        <f>'[1]9.1 ведомства'!I808</f>
        <v>60944363.460000001</v>
      </c>
      <c r="F150" s="18">
        <f>'[1]9.1 ведомства'!J808</f>
        <v>0</v>
      </c>
    </row>
    <row r="151" spans="1:6" ht="25.5" x14ac:dyDescent="0.25">
      <c r="A151" s="21" t="s">
        <v>114</v>
      </c>
      <c r="B151" s="25" t="s">
        <v>115</v>
      </c>
      <c r="C151" s="18">
        <f t="shared" ref="C151:D151" si="50">C152</f>
        <v>12114380</v>
      </c>
      <c r="D151" s="18">
        <f t="shared" si="50"/>
        <v>0</v>
      </c>
      <c r="E151" s="18">
        <f>E152</f>
        <v>11079620</v>
      </c>
      <c r="F151" s="18">
        <f>F152</f>
        <v>0</v>
      </c>
    </row>
    <row r="152" spans="1:6" x14ac:dyDescent="0.25">
      <c r="A152" s="38" t="s">
        <v>49</v>
      </c>
      <c r="B152" s="22" t="s">
        <v>50</v>
      </c>
      <c r="C152" s="18">
        <f>'[1]9.1 ведомства'!G810</f>
        <v>12114380</v>
      </c>
      <c r="D152" s="18">
        <f>'[1]9.1 ведомства'!H810</f>
        <v>0</v>
      </c>
      <c r="E152" s="18">
        <f>'[1]9.1 ведомства'!I810</f>
        <v>11079620</v>
      </c>
      <c r="F152" s="18">
        <f>'[1]9.1 ведомства'!J810</f>
        <v>0</v>
      </c>
    </row>
    <row r="153" spans="1:6" ht="25.5" x14ac:dyDescent="0.25">
      <c r="A153" s="21" t="s">
        <v>116</v>
      </c>
      <c r="B153" s="21" t="s">
        <v>117</v>
      </c>
      <c r="C153" s="18">
        <f t="shared" ref="C153:D153" si="51">C154</f>
        <v>212530</v>
      </c>
      <c r="D153" s="18">
        <f t="shared" si="51"/>
        <v>0</v>
      </c>
      <c r="E153" s="18">
        <f>E154</f>
        <v>184660</v>
      </c>
      <c r="F153" s="18">
        <f>F154</f>
        <v>0</v>
      </c>
    </row>
    <row r="154" spans="1:6" x14ac:dyDescent="0.25">
      <c r="A154" s="38" t="s">
        <v>49</v>
      </c>
      <c r="B154" s="22" t="s">
        <v>50</v>
      </c>
      <c r="C154" s="18">
        <f>'[1]9.1 ведомства'!G812</f>
        <v>212530</v>
      </c>
      <c r="D154" s="18">
        <f>'[1]9.1 ведомства'!H812</f>
        <v>0</v>
      </c>
      <c r="E154" s="18">
        <f>'[1]9.1 ведомства'!I812</f>
        <v>184660</v>
      </c>
      <c r="F154" s="18">
        <f>'[1]9.1 ведомства'!J812</f>
        <v>0</v>
      </c>
    </row>
    <row r="155" spans="1:6" x14ac:dyDescent="0.25">
      <c r="A155" s="36" t="s">
        <v>118</v>
      </c>
      <c r="B155" s="37"/>
      <c r="C155" s="18">
        <f t="shared" ref="C155:D155" si="52">C156+C158+C160+C162</f>
        <v>15577310</v>
      </c>
      <c r="D155" s="18">
        <f t="shared" si="52"/>
        <v>0</v>
      </c>
      <c r="E155" s="18">
        <f>E156+E158+E160+E162</f>
        <v>15958890</v>
      </c>
      <c r="F155" s="18">
        <f>F156+F158+F160+F162</f>
        <v>0</v>
      </c>
    </row>
    <row r="156" spans="1:6" x14ac:dyDescent="0.25">
      <c r="A156" s="21" t="s">
        <v>119</v>
      </c>
      <c r="B156" s="25" t="s">
        <v>120</v>
      </c>
      <c r="C156" s="18">
        <f t="shared" ref="C156:D156" si="53">C157</f>
        <v>9797510</v>
      </c>
      <c r="D156" s="18">
        <f t="shared" si="53"/>
        <v>0</v>
      </c>
      <c r="E156" s="18">
        <f>E157</f>
        <v>10179090</v>
      </c>
      <c r="F156" s="18">
        <f>F157</f>
        <v>0</v>
      </c>
    </row>
    <row r="157" spans="1:6" x14ac:dyDescent="0.25">
      <c r="A157" s="23" t="s">
        <v>49</v>
      </c>
      <c r="B157" s="22" t="s">
        <v>50</v>
      </c>
      <c r="C157" s="18">
        <f>'[1]9.1 ведомства'!G856</f>
        <v>9797510</v>
      </c>
      <c r="D157" s="18">
        <f>'[1]9.1 ведомства'!H856</f>
        <v>0</v>
      </c>
      <c r="E157" s="18">
        <f>'[1]9.1 ведомства'!I856</f>
        <v>10179090</v>
      </c>
      <c r="F157" s="18">
        <f>'[1]9.1 ведомства'!J856</f>
        <v>0</v>
      </c>
    </row>
    <row r="158" spans="1:6" x14ac:dyDescent="0.25">
      <c r="A158" s="21" t="s">
        <v>121</v>
      </c>
      <c r="B158" s="25" t="s">
        <v>122</v>
      </c>
      <c r="C158" s="18">
        <f t="shared" ref="C158:D158" si="54">C159</f>
        <v>4304200</v>
      </c>
      <c r="D158" s="18">
        <f t="shared" si="54"/>
        <v>0</v>
      </c>
      <c r="E158" s="18">
        <f>E159</f>
        <v>4304200</v>
      </c>
      <c r="F158" s="18">
        <f>F159</f>
        <v>0</v>
      </c>
    </row>
    <row r="159" spans="1:6" x14ac:dyDescent="0.25">
      <c r="A159" s="23" t="s">
        <v>49</v>
      </c>
      <c r="B159" s="22" t="s">
        <v>50</v>
      </c>
      <c r="C159" s="18">
        <f>'[1]9.1 ведомства'!G858</f>
        <v>4304200</v>
      </c>
      <c r="D159" s="18">
        <f>'[1]9.1 ведомства'!H858</f>
        <v>0</v>
      </c>
      <c r="E159" s="18">
        <f>'[1]9.1 ведомства'!I858</f>
        <v>4304200</v>
      </c>
      <c r="F159" s="18">
        <f>'[1]9.1 ведомства'!J858</f>
        <v>0</v>
      </c>
    </row>
    <row r="160" spans="1:6" s="19" customFormat="1" x14ac:dyDescent="0.25">
      <c r="A160" s="21" t="s">
        <v>123</v>
      </c>
      <c r="B160" s="25" t="s">
        <v>124</v>
      </c>
      <c r="C160" s="18">
        <f t="shared" ref="C160:D160" si="55">C161</f>
        <v>775600</v>
      </c>
      <c r="D160" s="18">
        <f t="shared" si="55"/>
        <v>0</v>
      </c>
      <c r="E160" s="18">
        <f>E161</f>
        <v>775600</v>
      </c>
      <c r="F160" s="18">
        <f>F161</f>
        <v>0</v>
      </c>
    </row>
    <row r="161" spans="1:6" x14ac:dyDescent="0.25">
      <c r="A161" s="23" t="s">
        <v>49</v>
      </c>
      <c r="B161" s="22" t="s">
        <v>50</v>
      </c>
      <c r="C161" s="18">
        <f>'[1]9.1 ведомства'!G860</f>
        <v>775600</v>
      </c>
      <c r="D161" s="18">
        <f>'[1]9.1 ведомства'!H860</f>
        <v>0</v>
      </c>
      <c r="E161" s="18">
        <f>'[1]9.1 ведомства'!I860</f>
        <v>775600</v>
      </c>
      <c r="F161" s="18">
        <f>'[1]9.1 ведомства'!J860</f>
        <v>0</v>
      </c>
    </row>
    <row r="162" spans="1:6" s="19" customFormat="1" x14ac:dyDescent="0.25">
      <c r="A162" s="21" t="s">
        <v>125</v>
      </c>
      <c r="B162" s="25" t="s">
        <v>105</v>
      </c>
      <c r="C162" s="18">
        <f t="shared" ref="C162:D162" si="56">C163</f>
        <v>700000</v>
      </c>
      <c r="D162" s="18">
        <f t="shared" si="56"/>
        <v>0</v>
      </c>
      <c r="E162" s="18">
        <f>E163</f>
        <v>700000</v>
      </c>
      <c r="F162" s="18">
        <f>F163</f>
        <v>0</v>
      </c>
    </row>
    <row r="163" spans="1:6" x14ac:dyDescent="0.25">
      <c r="A163" s="23" t="s">
        <v>49</v>
      </c>
      <c r="B163" s="22" t="s">
        <v>50</v>
      </c>
      <c r="C163" s="18">
        <f>'[1]9.1 ведомства'!G863</f>
        <v>700000</v>
      </c>
      <c r="D163" s="18">
        <f>'[1]9.1 ведомства'!H863</f>
        <v>0</v>
      </c>
      <c r="E163" s="18">
        <f>'[1]9.1 ведомства'!I863</f>
        <v>700000</v>
      </c>
      <c r="F163" s="18">
        <f>'[1]9.1 ведомства'!J863</f>
        <v>0</v>
      </c>
    </row>
    <row r="164" spans="1:6" x14ac:dyDescent="0.25">
      <c r="A164" s="36" t="s">
        <v>126</v>
      </c>
      <c r="B164" s="37"/>
      <c r="C164" s="18">
        <f>C165+C169+C167</f>
        <v>5222500</v>
      </c>
      <c r="D164" s="18">
        <f t="shared" ref="D164:F164" si="57">D165+D169+D167</f>
        <v>0</v>
      </c>
      <c r="E164" s="18">
        <f t="shared" si="57"/>
        <v>5222500</v>
      </c>
      <c r="F164" s="18">
        <f t="shared" si="57"/>
        <v>0</v>
      </c>
    </row>
    <row r="165" spans="1:6" ht="25.5" x14ac:dyDescent="0.25">
      <c r="A165" s="21" t="s">
        <v>127</v>
      </c>
      <c r="B165" s="22" t="s">
        <v>128</v>
      </c>
      <c r="C165" s="18">
        <f t="shared" ref="C165:D165" si="58">C166</f>
        <v>200000</v>
      </c>
      <c r="D165" s="18">
        <f t="shared" si="58"/>
        <v>0</v>
      </c>
      <c r="E165" s="18">
        <f>E166</f>
        <v>200000</v>
      </c>
      <c r="F165" s="18">
        <f>F166</f>
        <v>0</v>
      </c>
    </row>
    <row r="166" spans="1:6" x14ac:dyDescent="0.25">
      <c r="A166" s="23" t="s">
        <v>49</v>
      </c>
      <c r="B166" s="22" t="s">
        <v>50</v>
      </c>
      <c r="C166" s="18">
        <f>'[1]9.1 ведомства'!G832</f>
        <v>200000</v>
      </c>
      <c r="D166" s="18">
        <f>'[1]9.1 ведомства'!H832</f>
        <v>0</v>
      </c>
      <c r="E166" s="18">
        <f>'[1]9.1 ведомства'!I832</f>
        <v>200000</v>
      </c>
      <c r="F166" s="18">
        <f>'[1]9.1 ведомства'!J832</f>
        <v>0</v>
      </c>
    </row>
    <row r="167" spans="1:6" x14ac:dyDescent="0.25">
      <c r="A167" s="21" t="s">
        <v>129</v>
      </c>
      <c r="B167" s="25" t="s">
        <v>105</v>
      </c>
      <c r="C167" s="18">
        <f>C168</f>
        <v>22500</v>
      </c>
      <c r="D167" s="18">
        <f t="shared" ref="D167:F167" si="59">D168</f>
        <v>0</v>
      </c>
      <c r="E167" s="18">
        <f t="shared" si="59"/>
        <v>22500</v>
      </c>
      <c r="F167" s="18">
        <f t="shared" si="59"/>
        <v>0</v>
      </c>
    </row>
    <row r="168" spans="1:6" x14ac:dyDescent="0.25">
      <c r="A168" s="23" t="s">
        <v>49</v>
      </c>
      <c r="B168" s="22" t="s">
        <v>50</v>
      </c>
      <c r="C168" s="18">
        <f>'[1]9.1 ведомства'!G835</f>
        <v>22500</v>
      </c>
      <c r="D168" s="18">
        <f>'[1]9.1 ведомства'!H835</f>
        <v>0</v>
      </c>
      <c r="E168" s="18">
        <f>'[1]9.1 ведомства'!I835</f>
        <v>22500</v>
      </c>
      <c r="F168" s="18">
        <f>'[1]9.1 ведомства'!J835</f>
        <v>0</v>
      </c>
    </row>
    <row r="169" spans="1:6" x14ac:dyDescent="0.25">
      <c r="A169" s="21" t="s">
        <v>130</v>
      </c>
      <c r="B169" s="25" t="s">
        <v>105</v>
      </c>
      <c r="C169" s="18">
        <f t="shared" ref="C169:D169" si="60">C170</f>
        <v>5000000</v>
      </c>
      <c r="D169" s="18">
        <f t="shared" si="60"/>
        <v>0</v>
      </c>
      <c r="E169" s="18">
        <f>E170</f>
        <v>5000000</v>
      </c>
      <c r="F169" s="18">
        <f>F170</f>
        <v>0</v>
      </c>
    </row>
    <row r="170" spans="1:6" x14ac:dyDescent="0.25">
      <c r="A170" s="23" t="s">
        <v>49</v>
      </c>
      <c r="B170" s="22" t="s">
        <v>50</v>
      </c>
      <c r="C170" s="18">
        <f>'[1]9.1 ведомства'!G837</f>
        <v>5000000</v>
      </c>
      <c r="D170" s="18">
        <f>'[1]9.1 ведомства'!H837</f>
        <v>0</v>
      </c>
      <c r="E170" s="18">
        <f>'[1]9.1 ведомства'!I837</f>
        <v>5000000</v>
      </c>
      <c r="F170" s="18">
        <f>'[1]9.1 ведомства'!J837</f>
        <v>0</v>
      </c>
    </row>
    <row r="171" spans="1:6" ht="21.75" customHeight="1" x14ac:dyDescent="0.25">
      <c r="A171" s="36" t="s">
        <v>131</v>
      </c>
      <c r="B171" s="37"/>
      <c r="C171" s="18">
        <f t="shared" ref="C171:D172" si="61">C172</f>
        <v>3500000</v>
      </c>
      <c r="D171" s="18">
        <f t="shared" si="61"/>
        <v>0</v>
      </c>
      <c r="E171" s="18">
        <f>E172</f>
        <v>3500000</v>
      </c>
      <c r="F171" s="18">
        <f>F172</f>
        <v>0</v>
      </c>
    </row>
    <row r="172" spans="1:6" x14ac:dyDescent="0.25">
      <c r="A172" s="21" t="s">
        <v>132</v>
      </c>
      <c r="B172" s="25" t="s">
        <v>105</v>
      </c>
      <c r="C172" s="18">
        <f t="shared" si="61"/>
        <v>3500000</v>
      </c>
      <c r="D172" s="18">
        <f t="shared" si="61"/>
        <v>0</v>
      </c>
      <c r="E172" s="18">
        <f>E173</f>
        <v>3500000</v>
      </c>
      <c r="F172" s="18">
        <f>F173</f>
        <v>0</v>
      </c>
    </row>
    <row r="173" spans="1:6" x14ac:dyDescent="0.25">
      <c r="A173" s="23" t="s">
        <v>49</v>
      </c>
      <c r="B173" s="22" t="s">
        <v>50</v>
      </c>
      <c r="C173" s="18">
        <f>'[1]9.1 ведомства'!G841</f>
        <v>3500000</v>
      </c>
      <c r="D173" s="18">
        <f>'[1]9.1 ведомства'!H841</f>
        <v>0</v>
      </c>
      <c r="E173" s="18">
        <f>'[1]9.1 ведомства'!I841</f>
        <v>3500000</v>
      </c>
      <c r="F173" s="18">
        <f>'[1]9.1 ведомства'!J841</f>
        <v>0</v>
      </c>
    </row>
    <row r="174" spans="1:6" s="39" customFormat="1" x14ac:dyDescent="0.25">
      <c r="A174" s="17" t="s">
        <v>133</v>
      </c>
      <c r="B174" s="17"/>
      <c r="C174" s="18">
        <f>C177+C179+C183+C185+C187+C175+C181</f>
        <v>41960985.009999998</v>
      </c>
      <c r="D174" s="18">
        <f>D177+D179+D183+D185+D187+D175+D181</f>
        <v>11797685.01</v>
      </c>
      <c r="E174" s="18">
        <f>E177+E179+E183+E185+E187+E175+E181</f>
        <v>46260985.009999998</v>
      </c>
      <c r="F174" s="18">
        <f>F177+F179+F183+F185+F187+F175+F181</f>
        <v>11797685.01</v>
      </c>
    </row>
    <row r="175" spans="1:6" s="39" customFormat="1" ht="25.5" x14ac:dyDescent="0.25">
      <c r="A175" s="21" t="s">
        <v>134</v>
      </c>
      <c r="B175" s="25" t="s">
        <v>135</v>
      </c>
      <c r="C175" s="18">
        <f>C176</f>
        <v>11797685.01</v>
      </c>
      <c r="D175" s="18">
        <f t="shared" ref="D175:F175" si="62">D176</f>
        <v>11797685.01</v>
      </c>
      <c r="E175" s="18">
        <f t="shared" si="62"/>
        <v>11797685.01</v>
      </c>
      <c r="F175" s="18">
        <f t="shared" si="62"/>
        <v>11797685.01</v>
      </c>
    </row>
    <row r="176" spans="1:6" s="39" customFormat="1" x14ac:dyDescent="0.25">
      <c r="A176" s="23" t="s">
        <v>72</v>
      </c>
      <c r="B176" s="22" t="s">
        <v>73</v>
      </c>
      <c r="C176" s="18">
        <f>'[1]9.1 ведомства'!G1144</f>
        <v>11797685.01</v>
      </c>
      <c r="D176" s="18">
        <f>'[1]9.1 ведомства'!H1144</f>
        <v>11797685.01</v>
      </c>
      <c r="E176" s="18">
        <f>'[1]9.1 ведомства'!I1144</f>
        <v>11797685.01</v>
      </c>
      <c r="F176" s="18">
        <f>'[1]9.1 ведомства'!J1144</f>
        <v>11797685.01</v>
      </c>
    </row>
    <row r="177" spans="1:6" ht="25.5" x14ac:dyDescent="0.25">
      <c r="A177" s="21" t="s">
        <v>136</v>
      </c>
      <c r="B177" s="22" t="s">
        <v>137</v>
      </c>
      <c r="C177" s="18">
        <f t="shared" ref="C177:D177" si="63">SUM(C178:C178)</f>
        <v>1800000</v>
      </c>
      <c r="D177" s="18">
        <f t="shared" si="63"/>
        <v>0</v>
      </c>
      <c r="E177" s="18">
        <f>SUM(E178:E178)</f>
        <v>1800000</v>
      </c>
      <c r="F177" s="18">
        <f>SUM(F178:F178)</f>
        <v>0</v>
      </c>
    </row>
    <row r="178" spans="1:6" x14ac:dyDescent="0.25">
      <c r="A178" s="23" t="s">
        <v>72</v>
      </c>
      <c r="B178" s="22" t="s">
        <v>73</v>
      </c>
      <c r="C178" s="18">
        <f>'[1]9.1 ведомства'!G1145</f>
        <v>1800000</v>
      </c>
      <c r="D178" s="18">
        <f>'[1]9.1 ведомства'!H1145</f>
        <v>0</v>
      </c>
      <c r="E178" s="18">
        <f>'[1]9.1 ведомства'!I1145</f>
        <v>1800000</v>
      </c>
      <c r="F178" s="18">
        <f>'[1]9.1 ведомства'!J1145</f>
        <v>0</v>
      </c>
    </row>
    <row r="179" spans="1:6" x14ac:dyDescent="0.25">
      <c r="A179" s="21" t="s">
        <v>138</v>
      </c>
      <c r="B179" s="22" t="s">
        <v>139</v>
      </c>
      <c r="C179" s="18">
        <f t="shared" ref="C179:D179" si="64">C180</f>
        <v>0</v>
      </c>
      <c r="D179" s="18">
        <f t="shared" si="64"/>
        <v>0</v>
      </c>
      <c r="E179" s="18">
        <f>E180</f>
        <v>1000000</v>
      </c>
      <c r="F179" s="18">
        <f>F180</f>
        <v>0</v>
      </c>
    </row>
    <row r="180" spans="1:6" x14ac:dyDescent="0.25">
      <c r="A180" s="23" t="s">
        <v>49</v>
      </c>
      <c r="B180" s="22" t="s">
        <v>50</v>
      </c>
      <c r="C180" s="18">
        <f>'[1]9.1 ведомства'!G822</f>
        <v>0</v>
      </c>
      <c r="D180" s="18">
        <f>'[1]9.1 ведомства'!H822</f>
        <v>0</v>
      </c>
      <c r="E180" s="18">
        <f>'[1]9.1 ведомства'!I822</f>
        <v>1000000</v>
      </c>
      <c r="F180" s="18">
        <f>'[1]9.1 ведомства'!J822</f>
        <v>0</v>
      </c>
    </row>
    <row r="181" spans="1:6" ht="25.5" x14ac:dyDescent="0.25">
      <c r="A181" s="21" t="s">
        <v>140</v>
      </c>
      <c r="B181" s="25" t="s">
        <v>141</v>
      </c>
      <c r="C181" s="18">
        <f>C182</f>
        <v>13400000</v>
      </c>
      <c r="D181" s="18">
        <f t="shared" ref="D181:F181" si="65">D182</f>
        <v>0</v>
      </c>
      <c r="E181" s="18">
        <f t="shared" si="65"/>
        <v>13400000</v>
      </c>
      <c r="F181" s="18">
        <f t="shared" si="65"/>
        <v>0</v>
      </c>
    </row>
    <row r="182" spans="1:6" x14ac:dyDescent="0.25">
      <c r="A182" s="23" t="s">
        <v>72</v>
      </c>
      <c r="B182" s="22" t="s">
        <v>73</v>
      </c>
      <c r="C182" s="18">
        <f>'[1]9.1 ведомства'!G1148</f>
        <v>13400000</v>
      </c>
      <c r="D182" s="18">
        <f>'[1]9.1 ведомства'!H1148</f>
        <v>0</v>
      </c>
      <c r="E182" s="18">
        <f>'[1]9.1 ведомства'!I1148</f>
        <v>13400000</v>
      </c>
      <c r="F182" s="18">
        <f>'[1]9.1 ведомства'!J1148</f>
        <v>0</v>
      </c>
    </row>
    <row r="183" spans="1:6" x14ac:dyDescent="0.25">
      <c r="A183" s="21" t="s">
        <v>142</v>
      </c>
      <c r="B183" s="25" t="s">
        <v>143</v>
      </c>
      <c r="C183" s="18">
        <f>SUM(C184:C184)</f>
        <v>3324000</v>
      </c>
      <c r="D183" s="18">
        <f>SUM(D184:D184)</f>
        <v>0</v>
      </c>
      <c r="E183" s="18">
        <f>SUM(E184:E184)</f>
        <v>6524000</v>
      </c>
      <c r="F183" s="18">
        <f>SUM(F184:F184)</f>
        <v>0</v>
      </c>
    </row>
    <row r="184" spans="1:6" x14ac:dyDescent="0.25">
      <c r="A184" s="23" t="s">
        <v>49</v>
      </c>
      <c r="B184" s="22" t="s">
        <v>50</v>
      </c>
      <c r="C184" s="18">
        <f>'[1]9.1 ведомства'!G824</f>
        <v>3324000</v>
      </c>
      <c r="D184" s="18">
        <f>'[1]9.1 ведомства'!H824</f>
        <v>0</v>
      </c>
      <c r="E184" s="18">
        <f>'[1]9.1 ведомства'!I824</f>
        <v>6524000</v>
      </c>
      <c r="F184" s="18">
        <f>'[1]9.1 ведомства'!J824</f>
        <v>0</v>
      </c>
    </row>
    <row r="185" spans="1:6" x14ac:dyDescent="0.25">
      <c r="A185" s="21" t="s">
        <v>144</v>
      </c>
      <c r="B185" s="25" t="s">
        <v>145</v>
      </c>
      <c r="C185" s="18">
        <f t="shared" ref="C185:D185" si="66">C186</f>
        <v>11639300</v>
      </c>
      <c r="D185" s="18">
        <f t="shared" si="66"/>
        <v>0</v>
      </c>
      <c r="E185" s="18">
        <f>E186</f>
        <v>11639300</v>
      </c>
      <c r="F185" s="18">
        <f>F186</f>
        <v>0</v>
      </c>
    </row>
    <row r="186" spans="1:6" x14ac:dyDescent="0.25">
      <c r="A186" s="23" t="s">
        <v>72</v>
      </c>
      <c r="B186" s="22" t="s">
        <v>73</v>
      </c>
      <c r="C186" s="18">
        <f>'[1]9.1 ведомства'!G1156</f>
        <v>11639300</v>
      </c>
      <c r="D186" s="18">
        <f>'[1]9.1 ведомства'!H1156</f>
        <v>0</v>
      </c>
      <c r="E186" s="18">
        <f>'[1]9.1 ведомства'!I1156</f>
        <v>11639300</v>
      </c>
      <c r="F186" s="18">
        <f>'[1]9.1 ведомства'!J1156</f>
        <v>0</v>
      </c>
    </row>
    <row r="187" spans="1:6" x14ac:dyDescent="0.25">
      <c r="A187" s="21" t="s">
        <v>146</v>
      </c>
      <c r="B187" s="22" t="s">
        <v>147</v>
      </c>
      <c r="C187" s="18">
        <f t="shared" ref="C187:D187" si="67">C188</f>
        <v>0</v>
      </c>
      <c r="D187" s="18">
        <f t="shared" si="67"/>
        <v>0</v>
      </c>
      <c r="E187" s="18">
        <f>E188</f>
        <v>100000</v>
      </c>
      <c r="F187" s="18">
        <f>F188</f>
        <v>0</v>
      </c>
    </row>
    <row r="188" spans="1:6" x14ac:dyDescent="0.25">
      <c r="A188" s="23" t="s">
        <v>49</v>
      </c>
      <c r="B188" s="22" t="s">
        <v>50</v>
      </c>
      <c r="C188" s="18">
        <f>'[1]9.1 ведомства'!G826</f>
        <v>0</v>
      </c>
      <c r="D188" s="18">
        <f>'[1]9.1 ведомства'!H826</f>
        <v>0</v>
      </c>
      <c r="E188" s="18">
        <f>'[1]9.1 ведомства'!I826</f>
        <v>100000</v>
      </c>
      <c r="F188" s="18">
        <f>'[1]9.1 ведомства'!J826</f>
        <v>0</v>
      </c>
    </row>
    <row r="189" spans="1:6" x14ac:dyDescent="0.25">
      <c r="A189" s="36" t="s">
        <v>148</v>
      </c>
      <c r="B189" s="37"/>
      <c r="C189" s="18">
        <f>C190+C192+C194+C196+C198+C200</f>
        <v>18742718</v>
      </c>
      <c r="D189" s="18">
        <f t="shared" ref="D189:F189" si="68">D190+D192+D194+D196+D198+D200</f>
        <v>7617404</v>
      </c>
      <c r="E189" s="18">
        <f t="shared" si="68"/>
        <v>16658422.4</v>
      </c>
      <c r="F189" s="18">
        <f t="shared" si="68"/>
        <v>7922108.4000000004</v>
      </c>
    </row>
    <row r="190" spans="1:6" x14ac:dyDescent="0.25">
      <c r="A190" s="21" t="s">
        <v>149</v>
      </c>
      <c r="B190" s="25" t="s">
        <v>150</v>
      </c>
      <c r="C190" s="18">
        <f t="shared" ref="C190:D190" si="69">C191</f>
        <v>6306500</v>
      </c>
      <c r="D190" s="18">
        <f t="shared" si="69"/>
        <v>0</v>
      </c>
      <c r="E190" s="18">
        <f>E191</f>
        <v>4206500</v>
      </c>
      <c r="F190" s="18">
        <f>F191</f>
        <v>0</v>
      </c>
    </row>
    <row r="191" spans="1:6" x14ac:dyDescent="0.25">
      <c r="A191" s="23" t="s">
        <v>49</v>
      </c>
      <c r="B191" s="22" t="s">
        <v>50</v>
      </c>
      <c r="C191" s="18">
        <f>'[1]9.1 ведомства'!G867</f>
        <v>6306500</v>
      </c>
      <c r="D191" s="18">
        <f>'[1]9.1 ведомства'!H867</f>
        <v>0</v>
      </c>
      <c r="E191" s="18">
        <f>'[1]9.1 ведомства'!I867</f>
        <v>4206500</v>
      </c>
      <c r="F191" s="18">
        <f>'[1]9.1 ведомства'!J867</f>
        <v>0</v>
      </c>
    </row>
    <row r="192" spans="1:6" s="19" customFormat="1" x14ac:dyDescent="0.25">
      <c r="A192" s="21" t="s">
        <v>151</v>
      </c>
      <c r="B192" s="40" t="s">
        <v>152</v>
      </c>
      <c r="C192" s="18">
        <f t="shared" ref="C192:D192" si="70">C193</f>
        <v>7598664</v>
      </c>
      <c r="D192" s="18">
        <f t="shared" si="70"/>
        <v>7598664</v>
      </c>
      <c r="E192" s="18">
        <f>E193</f>
        <v>7902608.4000000004</v>
      </c>
      <c r="F192" s="18">
        <f>F193</f>
        <v>7902608.4000000004</v>
      </c>
    </row>
    <row r="193" spans="1:6" x14ac:dyDescent="0.25">
      <c r="A193" s="23" t="s">
        <v>49</v>
      </c>
      <c r="B193" s="22" t="s">
        <v>50</v>
      </c>
      <c r="C193" s="18">
        <f>'[1]9.1 ведомства'!G779</f>
        <v>7598664</v>
      </c>
      <c r="D193" s="18">
        <f>'[1]9.1 ведомства'!H779</f>
        <v>7598664</v>
      </c>
      <c r="E193" s="18">
        <f>'[1]9.1 ведомства'!I779</f>
        <v>7902608.4000000004</v>
      </c>
      <c r="F193" s="18">
        <f>'[1]9.1 ведомства'!J779</f>
        <v>7902608.4000000004</v>
      </c>
    </row>
    <row r="194" spans="1:6" s="19" customFormat="1" ht="25.5" x14ac:dyDescent="0.25">
      <c r="A194" s="21" t="s">
        <v>153</v>
      </c>
      <c r="B194" s="40" t="s">
        <v>154</v>
      </c>
      <c r="C194" s="18">
        <f t="shared" ref="C194:D194" si="71">C195</f>
        <v>18740</v>
      </c>
      <c r="D194" s="18">
        <f t="shared" si="71"/>
        <v>18740</v>
      </c>
      <c r="E194" s="18">
        <f>E195</f>
        <v>19500</v>
      </c>
      <c r="F194" s="18">
        <f>F195</f>
        <v>19500</v>
      </c>
    </row>
    <row r="195" spans="1:6" x14ac:dyDescent="0.25">
      <c r="A195" s="23" t="s">
        <v>49</v>
      </c>
      <c r="B195" s="22" t="s">
        <v>50</v>
      </c>
      <c r="C195" s="18">
        <f>'[1]9.1 ведомства'!G781</f>
        <v>18740</v>
      </c>
      <c r="D195" s="18">
        <f>'[1]9.1 ведомства'!H781</f>
        <v>18740</v>
      </c>
      <c r="E195" s="18">
        <f>'[1]9.1 ведомства'!I781</f>
        <v>19500</v>
      </c>
      <c r="F195" s="18">
        <f>'[1]9.1 ведомства'!J781</f>
        <v>19500</v>
      </c>
    </row>
    <row r="196" spans="1:6" ht="38.25" x14ac:dyDescent="0.25">
      <c r="A196" s="21" t="s">
        <v>155</v>
      </c>
      <c r="B196" s="25" t="s">
        <v>156</v>
      </c>
      <c r="C196" s="18">
        <f t="shared" ref="C196:D196" si="72">C197</f>
        <v>4065814</v>
      </c>
      <c r="D196" s="18">
        <f t="shared" si="72"/>
        <v>0</v>
      </c>
      <c r="E196" s="18">
        <f>E197</f>
        <v>4065814</v>
      </c>
      <c r="F196" s="18">
        <f>F197</f>
        <v>0</v>
      </c>
    </row>
    <row r="197" spans="1:6" x14ac:dyDescent="0.25">
      <c r="A197" s="23" t="s">
        <v>49</v>
      </c>
      <c r="B197" s="22" t="s">
        <v>50</v>
      </c>
      <c r="C197" s="18">
        <f>'[1]9.1 ведомства'!G879</f>
        <v>4065814</v>
      </c>
      <c r="D197" s="18">
        <f>'[1]9.1 ведомства'!H879</f>
        <v>0</v>
      </c>
      <c r="E197" s="18">
        <f>'[1]9.1 ведомства'!I879</f>
        <v>4065814</v>
      </c>
      <c r="F197" s="18">
        <f>'[1]9.1 ведомства'!J879</f>
        <v>0</v>
      </c>
    </row>
    <row r="198" spans="1:6" ht="25.5" x14ac:dyDescent="0.25">
      <c r="A198" s="21" t="s">
        <v>157</v>
      </c>
      <c r="B198" s="25" t="s">
        <v>158</v>
      </c>
      <c r="C198" s="18">
        <f t="shared" ref="C198:D198" si="73">C199</f>
        <v>553000</v>
      </c>
      <c r="D198" s="18">
        <f t="shared" si="73"/>
        <v>0</v>
      </c>
      <c r="E198" s="18">
        <f>E199</f>
        <v>364000</v>
      </c>
      <c r="F198" s="18">
        <f>F199</f>
        <v>0</v>
      </c>
    </row>
    <row r="199" spans="1:6" x14ac:dyDescent="0.25">
      <c r="A199" s="23" t="s">
        <v>49</v>
      </c>
      <c r="B199" s="22" t="s">
        <v>50</v>
      </c>
      <c r="C199" s="18">
        <f>'[1]9.1 ведомства'!G884</f>
        <v>553000</v>
      </c>
      <c r="D199" s="18">
        <f>'[1]9.1 ведомства'!H884</f>
        <v>0</v>
      </c>
      <c r="E199" s="18">
        <f>'[1]9.1 ведомства'!I884</f>
        <v>364000</v>
      </c>
      <c r="F199" s="18">
        <f>'[1]9.1 ведомства'!J884</f>
        <v>0</v>
      </c>
    </row>
    <row r="200" spans="1:6" ht="25.5" x14ac:dyDescent="0.25">
      <c r="A200" s="21" t="s">
        <v>159</v>
      </c>
      <c r="B200" s="25" t="s">
        <v>160</v>
      </c>
      <c r="C200" s="18">
        <f t="shared" ref="C200:D200" si="74">C201</f>
        <v>200000</v>
      </c>
      <c r="D200" s="18">
        <f t="shared" si="74"/>
        <v>0</v>
      </c>
      <c r="E200" s="18">
        <f>E201</f>
        <v>100000</v>
      </c>
      <c r="F200" s="18">
        <f>F201</f>
        <v>0</v>
      </c>
    </row>
    <row r="201" spans="1:6" x14ac:dyDescent="0.25">
      <c r="A201" s="23" t="s">
        <v>49</v>
      </c>
      <c r="B201" s="22" t="s">
        <v>50</v>
      </c>
      <c r="C201" s="18">
        <f>'[1]9.1 ведомства'!G887</f>
        <v>200000</v>
      </c>
      <c r="D201" s="18">
        <f>'[1]9.1 ведомства'!H887</f>
        <v>0</v>
      </c>
      <c r="E201" s="18">
        <f>'[1]9.1 ведомства'!I887</f>
        <v>100000</v>
      </c>
      <c r="F201" s="18">
        <f>'[1]9.1 ведомства'!J887</f>
        <v>0</v>
      </c>
    </row>
    <row r="202" spans="1:6" x14ac:dyDescent="0.25">
      <c r="A202" s="36" t="s">
        <v>161</v>
      </c>
      <c r="B202" s="37"/>
      <c r="C202" s="18">
        <f>C203</f>
        <v>4025340</v>
      </c>
      <c r="D202" s="18">
        <f t="shared" ref="D202:F202" si="75">D203</f>
        <v>0</v>
      </c>
      <c r="E202" s="18">
        <f t="shared" si="75"/>
        <v>2475900</v>
      </c>
      <c r="F202" s="18">
        <f t="shared" si="75"/>
        <v>0</v>
      </c>
    </row>
    <row r="203" spans="1:6" x14ac:dyDescent="0.25">
      <c r="A203" s="21" t="s">
        <v>162</v>
      </c>
      <c r="B203" s="25" t="s">
        <v>163</v>
      </c>
      <c r="C203" s="18">
        <f t="shared" ref="C203:D203" si="76">C204</f>
        <v>4025340</v>
      </c>
      <c r="D203" s="18">
        <f t="shared" si="76"/>
        <v>0</v>
      </c>
      <c r="E203" s="18">
        <f>E204</f>
        <v>2475900</v>
      </c>
      <c r="F203" s="18">
        <f>F204</f>
        <v>0</v>
      </c>
    </row>
    <row r="204" spans="1:6" x14ac:dyDescent="0.25">
      <c r="A204" s="23" t="s">
        <v>49</v>
      </c>
      <c r="B204" s="22" t="s">
        <v>50</v>
      </c>
      <c r="C204" s="18">
        <f>'[1]9.1 ведомства'!G891</f>
        <v>4025340</v>
      </c>
      <c r="D204" s="18">
        <f>'[1]9.1 ведомства'!H891</f>
        <v>0</v>
      </c>
      <c r="E204" s="18">
        <f>'[1]9.1 ведомства'!I891</f>
        <v>2475900</v>
      </c>
      <c r="F204" s="18">
        <f>'[1]9.1 ведомства'!J891</f>
        <v>0</v>
      </c>
    </row>
    <row r="205" spans="1:6" x14ac:dyDescent="0.25">
      <c r="A205" s="20" t="s">
        <v>165</v>
      </c>
      <c r="B205" s="20"/>
      <c r="C205" s="18">
        <f>C206+C253+C264+C277</f>
        <v>1566480514</v>
      </c>
      <c r="D205" s="18">
        <f>D206+D253+D264+D277</f>
        <v>924871976</v>
      </c>
      <c r="E205" s="18">
        <f>E206+E253+E264+E277</f>
        <v>1624226415</v>
      </c>
      <c r="F205" s="18">
        <f>F206+F253+F264+F277</f>
        <v>964804877</v>
      </c>
    </row>
    <row r="206" spans="1:6" x14ac:dyDescent="0.25">
      <c r="A206" s="20" t="s">
        <v>166</v>
      </c>
      <c r="B206" s="20"/>
      <c r="C206" s="18">
        <f>C207+C209+C211+C213+C215+C217+C219+C221+C223+C225+C227+C229+C233+C235+C237+C239+C241+C243+C245+C247+C249+C251+C231</f>
        <v>1463822769</v>
      </c>
      <c r="D206" s="18">
        <f t="shared" ref="D206:F206" si="77">D207+D209+D211+D213+D215+D217+D219+D221+D223+D225+D227+D229+D233+D235+D237+D239+D241+D243+D245+D247+D249+D251+D231</f>
        <v>861770231</v>
      </c>
      <c r="E206" s="18">
        <f t="shared" si="77"/>
        <v>1518696270</v>
      </c>
      <c r="F206" s="18">
        <f t="shared" si="77"/>
        <v>898830732</v>
      </c>
    </row>
    <row r="207" spans="1:6" s="19" customFormat="1" ht="25.5" x14ac:dyDescent="0.25">
      <c r="A207" s="21" t="s">
        <v>167</v>
      </c>
      <c r="B207" s="25" t="s">
        <v>74</v>
      </c>
      <c r="C207" s="18">
        <f t="shared" ref="C207:D207" si="78">C208</f>
        <v>2400000</v>
      </c>
      <c r="D207" s="18">
        <f t="shared" si="78"/>
        <v>0</v>
      </c>
      <c r="E207" s="18">
        <f>E208</f>
        <v>2400000</v>
      </c>
      <c r="F207" s="18">
        <f>F208</f>
        <v>0</v>
      </c>
    </row>
    <row r="208" spans="1:6" x14ac:dyDescent="0.25">
      <c r="A208" s="23" t="s">
        <v>47</v>
      </c>
      <c r="B208" s="24" t="s">
        <v>48</v>
      </c>
      <c r="C208" s="18">
        <f>'[1]9.1 ведомства'!G434+'[1]9.1 ведомства'!G458+'[1]9.1 ведомства'!G490</f>
        <v>2400000</v>
      </c>
      <c r="D208" s="18">
        <f>'[1]9.1 ведомства'!H434+'[1]9.1 ведомства'!H458+'[1]9.1 ведомства'!H490</f>
        <v>0</v>
      </c>
      <c r="E208" s="18">
        <f>'[1]9.1 ведомства'!I434+'[1]9.1 ведомства'!I458+'[1]9.1 ведомства'!I490</f>
        <v>2400000</v>
      </c>
      <c r="F208" s="18">
        <f>'[1]9.1 ведомства'!J434+'[1]9.1 ведомства'!J458+'[1]9.1 ведомства'!J490</f>
        <v>0</v>
      </c>
    </row>
    <row r="209" spans="1:6" s="19" customFormat="1" ht="25.5" x14ac:dyDescent="0.25">
      <c r="A209" s="21" t="s">
        <v>168</v>
      </c>
      <c r="B209" s="25" t="s">
        <v>169</v>
      </c>
      <c r="C209" s="18">
        <f t="shared" ref="C209:D209" si="79">C210</f>
        <v>767331</v>
      </c>
      <c r="D209" s="18">
        <f t="shared" si="79"/>
        <v>767331</v>
      </c>
      <c r="E209" s="18">
        <f>E210</f>
        <v>801932</v>
      </c>
      <c r="F209" s="18">
        <f>F210</f>
        <v>801932</v>
      </c>
    </row>
    <row r="210" spans="1:6" x14ac:dyDescent="0.25">
      <c r="A210" s="41" t="s">
        <v>47</v>
      </c>
      <c r="B210" s="24" t="s">
        <v>48</v>
      </c>
      <c r="C210" s="18">
        <f>'[1]9.1 ведомства'!G436</f>
        <v>767331</v>
      </c>
      <c r="D210" s="18">
        <f>'[1]9.1 ведомства'!H436</f>
        <v>767331</v>
      </c>
      <c r="E210" s="18">
        <f>'[1]9.1 ведомства'!I436</f>
        <v>801932</v>
      </c>
      <c r="F210" s="18">
        <f>'[1]9.1 ведомства'!J436</f>
        <v>801932</v>
      </c>
    </row>
    <row r="211" spans="1:6" s="19" customFormat="1" ht="38.25" x14ac:dyDescent="0.25">
      <c r="A211" s="42" t="s">
        <v>170</v>
      </c>
      <c r="B211" s="25" t="s">
        <v>171</v>
      </c>
      <c r="C211" s="18">
        <f t="shared" ref="C211:D211" si="80">C212</f>
        <v>443116600</v>
      </c>
      <c r="D211" s="18">
        <f t="shared" si="80"/>
        <v>443116600</v>
      </c>
      <c r="E211" s="18">
        <f>E212</f>
        <v>461022700</v>
      </c>
      <c r="F211" s="18">
        <f>F212</f>
        <v>461022700</v>
      </c>
    </row>
    <row r="212" spans="1:6" x14ac:dyDescent="0.25">
      <c r="A212" s="23" t="s">
        <v>47</v>
      </c>
      <c r="B212" s="24" t="s">
        <v>48</v>
      </c>
      <c r="C212" s="18">
        <f>'[1]9.1 ведомства'!G462</f>
        <v>443116600</v>
      </c>
      <c r="D212" s="18">
        <f>'[1]9.1 ведомства'!H462</f>
        <v>443116600</v>
      </c>
      <c r="E212" s="18">
        <f>'[1]9.1 ведомства'!I462</f>
        <v>461022700</v>
      </c>
      <c r="F212" s="18">
        <f>'[1]9.1 ведомства'!J462</f>
        <v>461022700</v>
      </c>
    </row>
    <row r="213" spans="1:6" s="19" customFormat="1" ht="51" x14ac:dyDescent="0.25">
      <c r="A213" s="21" t="s">
        <v>172</v>
      </c>
      <c r="B213" s="25" t="s">
        <v>173</v>
      </c>
      <c r="C213" s="18">
        <f t="shared" ref="C213:D213" si="81">C214</f>
        <v>566000</v>
      </c>
      <c r="D213" s="18">
        <f t="shared" si="81"/>
        <v>566000</v>
      </c>
      <c r="E213" s="18">
        <f>E214</f>
        <v>566000</v>
      </c>
      <c r="F213" s="18">
        <f>F214</f>
        <v>566000</v>
      </c>
    </row>
    <row r="214" spans="1:6" x14ac:dyDescent="0.25">
      <c r="A214" s="23" t="s">
        <v>47</v>
      </c>
      <c r="B214" s="25" t="s">
        <v>174</v>
      </c>
      <c r="C214" s="18">
        <f>'[1]9.1 ведомства'!G561</f>
        <v>566000</v>
      </c>
      <c r="D214" s="18">
        <f>'[1]9.1 ведомства'!H561</f>
        <v>566000</v>
      </c>
      <c r="E214" s="18">
        <f>'[1]9.1 ведомства'!I561</f>
        <v>566000</v>
      </c>
      <c r="F214" s="18">
        <f>'[1]9.1 ведомства'!J561</f>
        <v>566000</v>
      </c>
    </row>
    <row r="215" spans="1:6" s="19" customFormat="1" ht="38.25" x14ac:dyDescent="0.25">
      <c r="A215" s="21" t="s">
        <v>175</v>
      </c>
      <c r="B215" s="25" t="s">
        <v>176</v>
      </c>
      <c r="C215" s="18">
        <f t="shared" ref="C215:D215" si="82">C216</f>
        <v>22641100</v>
      </c>
      <c r="D215" s="18">
        <f t="shared" si="82"/>
        <v>22641100</v>
      </c>
      <c r="E215" s="18">
        <f>E216</f>
        <v>22641100</v>
      </c>
      <c r="F215" s="18">
        <f>F216</f>
        <v>22641100</v>
      </c>
    </row>
    <row r="216" spans="1:6" x14ac:dyDescent="0.25">
      <c r="A216" s="23" t="s">
        <v>47</v>
      </c>
      <c r="B216" s="25" t="s">
        <v>177</v>
      </c>
      <c r="C216" s="18">
        <f>'[1]9.1 ведомства'!G564</f>
        <v>22641100</v>
      </c>
      <c r="D216" s="18">
        <f>'[1]9.1 ведомства'!H564</f>
        <v>22641100</v>
      </c>
      <c r="E216" s="18">
        <f>'[1]9.1 ведомства'!I564</f>
        <v>22641100</v>
      </c>
      <c r="F216" s="18">
        <f>'[1]9.1 ведомства'!J564</f>
        <v>22641100</v>
      </c>
    </row>
    <row r="217" spans="1:6" s="19" customFormat="1" ht="38.25" x14ac:dyDescent="0.25">
      <c r="A217" s="21" t="s">
        <v>178</v>
      </c>
      <c r="B217" s="25" t="s">
        <v>179</v>
      </c>
      <c r="C217" s="18">
        <f>C218</f>
        <v>394679200</v>
      </c>
      <c r="D217" s="18">
        <f t="shared" ref="D217:F217" si="83">D218</f>
        <v>394679200</v>
      </c>
      <c r="E217" s="18">
        <f t="shared" si="83"/>
        <v>413799000</v>
      </c>
      <c r="F217" s="18">
        <f t="shared" si="83"/>
        <v>413799000</v>
      </c>
    </row>
    <row r="218" spans="1:6" x14ac:dyDescent="0.25">
      <c r="A218" s="23" t="s">
        <v>47</v>
      </c>
      <c r="B218" s="24" t="s">
        <v>48</v>
      </c>
      <c r="C218" s="18">
        <f>'[1]9.1 ведомства'!G438</f>
        <v>394679200</v>
      </c>
      <c r="D218" s="18">
        <f>'[1]9.1 ведомства'!H438</f>
        <v>394679200</v>
      </c>
      <c r="E218" s="18">
        <f>'[1]9.1 ведомства'!I438</f>
        <v>413799000</v>
      </c>
      <c r="F218" s="18">
        <f>'[1]9.1 ведомства'!J438</f>
        <v>413799000</v>
      </c>
    </row>
    <row r="219" spans="1:6" s="19" customFormat="1" ht="38.25" x14ac:dyDescent="0.25">
      <c r="A219" s="21" t="s">
        <v>180</v>
      </c>
      <c r="B219" s="25" t="s">
        <v>181</v>
      </c>
      <c r="C219" s="18">
        <f t="shared" ref="C219:D219" si="84">C220</f>
        <v>300231871</v>
      </c>
      <c r="D219" s="18">
        <f t="shared" si="84"/>
        <v>0</v>
      </c>
      <c r="E219" s="18">
        <f>E220</f>
        <v>301044871</v>
      </c>
      <c r="F219" s="18">
        <f>F220</f>
        <v>0</v>
      </c>
    </row>
    <row r="220" spans="1:6" x14ac:dyDescent="0.25">
      <c r="A220" s="23" t="s">
        <v>47</v>
      </c>
      <c r="B220" s="24" t="s">
        <v>48</v>
      </c>
      <c r="C220" s="18">
        <f>'[1]9.1 ведомства'!G440</f>
        <v>300231871</v>
      </c>
      <c r="D220" s="18">
        <f>'[1]9.1 ведомства'!H440</f>
        <v>0</v>
      </c>
      <c r="E220" s="18">
        <f>'[1]9.1 ведомства'!I440</f>
        <v>301044871</v>
      </c>
      <c r="F220" s="18">
        <f>'[1]9.1 ведомства'!J440</f>
        <v>0</v>
      </c>
    </row>
    <row r="221" spans="1:6" s="19" customFormat="1" ht="25.5" x14ac:dyDescent="0.25">
      <c r="A221" s="21" t="s">
        <v>182</v>
      </c>
      <c r="B221" s="25" t="s">
        <v>183</v>
      </c>
      <c r="C221" s="18">
        <f t="shared" ref="C221:D221" si="85">C222</f>
        <v>48165100</v>
      </c>
      <c r="D221" s="18">
        <f t="shared" si="85"/>
        <v>0</v>
      </c>
      <c r="E221" s="18">
        <f>E222</f>
        <v>24397000</v>
      </c>
      <c r="F221" s="18">
        <f>F222</f>
        <v>0</v>
      </c>
    </row>
    <row r="222" spans="1:6" x14ac:dyDescent="0.25">
      <c r="A222" s="23" t="s">
        <v>47</v>
      </c>
      <c r="B222" s="24" t="s">
        <v>48</v>
      </c>
      <c r="C222" s="18">
        <f>'[1]9.1 ведомства'!G464</f>
        <v>48165100</v>
      </c>
      <c r="D222" s="18">
        <f>'[1]9.1 ведомства'!H464</f>
        <v>0</v>
      </c>
      <c r="E222" s="18">
        <f>'[1]9.1 ведомства'!I464</f>
        <v>24397000</v>
      </c>
      <c r="F222" s="18">
        <f>'[1]9.1 ведомства'!J464</f>
        <v>0</v>
      </c>
    </row>
    <row r="223" spans="1:6" s="19" customFormat="1" ht="38.25" x14ac:dyDescent="0.25">
      <c r="A223" s="21" t="s">
        <v>184</v>
      </c>
      <c r="B223" s="25" t="s">
        <v>185</v>
      </c>
      <c r="C223" s="18">
        <f t="shared" ref="C223:D223" si="86">C224</f>
        <v>130534000</v>
      </c>
      <c r="D223" s="18">
        <f t="shared" si="86"/>
        <v>0</v>
      </c>
      <c r="E223" s="18">
        <f>E224</f>
        <v>134534000</v>
      </c>
      <c r="F223" s="18">
        <f>F224</f>
        <v>0</v>
      </c>
    </row>
    <row r="224" spans="1:6" x14ac:dyDescent="0.25">
      <c r="A224" s="23" t="s">
        <v>47</v>
      </c>
      <c r="B224" s="24" t="s">
        <v>48</v>
      </c>
      <c r="C224" s="18">
        <f>'[1]9.1 ведомства'!G492</f>
        <v>130534000</v>
      </c>
      <c r="D224" s="18">
        <f>'[1]9.1 ведомства'!H492</f>
        <v>0</v>
      </c>
      <c r="E224" s="18">
        <f>'[1]9.1 ведомства'!I492</f>
        <v>134534000</v>
      </c>
      <c r="F224" s="18">
        <f>'[1]9.1 ведомства'!J492</f>
        <v>0</v>
      </c>
    </row>
    <row r="225" spans="1:6" s="19" customFormat="1" x14ac:dyDescent="0.25">
      <c r="A225" s="21" t="s">
        <v>186</v>
      </c>
      <c r="B225" s="25" t="s">
        <v>187</v>
      </c>
      <c r="C225" s="18">
        <f t="shared" ref="C225:D225" si="87">C226</f>
        <v>750000</v>
      </c>
      <c r="D225" s="18">
        <f t="shared" si="87"/>
        <v>0</v>
      </c>
      <c r="E225" s="18">
        <f>E226</f>
        <v>750000</v>
      </c>
      <c r="F225" s="18">
        <f>F226</f>
        <v>0</v>
      </c>
    </row>
    <row r="226" spans="1:6" x14ac:dyDescent="0.25">
      <c r="A226" s="23" t="s">
        <v>47</v>
      </c>
      <c r="B226" s="24" t="s">
        <v>48</v>
      </c>
      <c r="C226" s="18">
        <f>'[1]9.1 ведомства'!G470</f>
        <v>750000</v>
      </c>
      <c r="D226" s="18">
        <f>'[1]9.1 ведомства'!H470</f>
        <v>0</v>
      </c>
      <c r="E226" s="18">
        <f>'[1]9.1 ведомства'!I470</f>
        <v>750000</v>
      </c>
      <c r="F226" s="18">
        <f>'[1]9.1 ведомства'!J470</f>
        <v>0</v>
      </c>
    </row>
    <row r="227" spans="1:6" s="19" customFormat="1" ht="38.25" x14ac:dyDescent="0.25">
      <c r="A227" s="21" t="s">
        <v>188</v>
      </c>
      <c r="B227" s="25" t="s">
        <v>189</v>
      </c>
      <c r="C227" s="18">
        <f t="shared" ref="C227:D227" si="88">C228</f>
        <v>109867</v>
      </c>
      <c r="D227" s="18">
        <f t="shared" si="88"/>
        <v>0</v>
      </c>
      <c r="E227" s="18">
        <f>E228</f>
        <v>109867</v>
      </c>
      <c r="F227" s="18">
        <f>F228</f>
        <v>0</v>
      </c>
    </row>
    <row r="228" spans="1:6" x14ac:dyDescent="0.25">
      <c r="A228" s="41" t="s">
        <v>47</v>
      </c>
      <c r="B228" s="24" t="s">
        <v>48</v>
      </c>
      <c r="C228" s="18">
        <f>'[1]9.1 ведомства'!G442</f>
        <v>109867</v>
      </c>
      <c r="D228" s="18">
        <f>'[1]9.1 ведомства'!H442</f>
        <v>0</v>
      </c>
      <c r="E228" s="18">
        <f>'[1]9.1 ведомства'!I442</f>
        <v>109867</v>
      </c>
      <c r="F228" s="18">
        <f>'[1]9.1 ведомства'!J442</f>
        <v>0</v>
      </c>
    </row>
    <row r="229" spans="1:6" s="19" customFormat="1" ht="25.5" x14ac:dyDescent="0.25">
      <c r="A229" s="42" t="s">
        <v>190</v>
      </c>
      <c r="B229" s="25" t="s">
        <v>191</v>
      </c>
      <c r="C229" s="18">
        <f t="shared" ref="C229:D229" si="89">C230</f>
        <v>290000</v>
      </c>
      <c r="D229" s="18">
        <f t="shared" si="89"/>
        <v>0</v>
      </c>
      <c r="E229" s="18">
        <f>E230</f>
        <v>290000</v>
      </c>
      <c r="F229" s="18">
        <f>F230</f>
        <v>0</v>
      </c>
    </row>
    <row r="230" spans="1:6" x14ac:dyDescent="0.25">
      <c r="A230" s="41" t="s">
        <v>47</v>
      </c>
      <c r="B230" s="24" t="s">
        <v>48</v>
      </c>
      <c r="C230" s="18">
        <f>'[1]9.1 ведомства'!G519</f>
        <v>290000</v>
      </c>
      <c r="D230" s="18">
        <f>'[1]9.1 ведомства'!H519</f>
        <v>0</v>
      </c>
      <c r="E230" s="18">
        <f>'[1]9.1 ведомства'!I519</f>
        <v>290000</v>
      </c>
      <c r="F230" s="18">
        <f>'[1]9.1 ведомства'!J519</f>
        <v>0</v>
      </c>
    </row>
    <row r="231" spans="1:6" ht="25.5" x14ac:dyDescent="0.25">
      <c r="A231" s="43" t="s">
        <v>192</v>
      </c>
      <c r="B231" s="25" t="s">
        <v>193</v>
      </c>
      <c r="C231" s="18">
        <f>C232</f>
        <v>24300</v>
      </c>
      <c r="D231" s="18">
        <f t="shared" ref="D231:F231" si="90">D232</f>
        <v>0</v>
      </c>
      <c r="E231" s="18">
        <f t="shared" si="90"/>
        <v>24300</v>
      </c>
      <c r="F231" s="18">
        <f t="shared" si="90"/>
        <v>0</v>
      </c>
    </row>
    <row r="232" spans="1:6" x14ac:dyDescent="0.25">
      <c r="A232" s="44" t="s">
        <v>47</v>
      </c>
      <c r="B232" s="32" t="s">
        <v>48</v>
      </c>
      <c r="C232" s="18">
        <f>'[1]9.1 ведомства'!G521</f>
        <v>24300</v>
      </c>
      <c r="D232" s="18">
        <f>'[1]9.1 ведомства'!H521</f>
        <v>0</v>
      </c>
      <c r="E232" s="18">
        <f>'[1]9.1 ведомства'!I521</f>
        <v>24300</v>
      </c>
      <c r="F232" s="18">
        <f>'[1]9.1 ведомства'!J521</f>
        <v>0</v>
      </c>
    </row>
    <row r="233" spans="1:6" s="19" customFormat="1" x14ac:dyDescent="0.25">
      <c r="A233" s="42" t="s">
        <v>194</v>
      </c>
      <c r="B233" s="25" t="s">
        <v>195</v>
      </c>
      <c r="C233" s="18">
        <f t="shared" ref="C233:D233" si="91">C234</f>
        <v>2600000</v>
      </c>
      <c r="D233" s="18">
        <f t="shared" si="91"/>
        <v>0</v>
      </c>
      <c r="E233" s="18">
        <f>E234</f>
        <v>2600000</v>
      </c>
      <c r="F233" s="18">
        <f>F234</f>
        <v>0</v>
      </c>
    </row>
    <row r="234" spans="1:6" x14ac:dyDescent="0.25">
      <c r="A234" s="41" t="s">
        <v>47</v>
      </c>
      <c r="B234" s="24" t="s">
        <v>48</v>
      </c>
      <c r="C234" s="18">
        <f>'[1]9.1 ведомства'!G523</f>
        <v>2600000</v>
      </c>
      <c r="D234" s="18">
        <f>'[1]9.1 ведомства'!H523</f>
        <v>0</v>
      </c>
      <c r="E234" s="18">
        <f>'[1]9.1 ведомства'!I523</f>
        <v>2600000</v>
      </c>
      <c r="F234" s="18">
        <f>'[1]9.1 ведомства'!J523</f>
        <v>0</v>
      </c>
    </row>
    <row r="235" spans="1:6" s="19" customFormat="1" ht="25.5" x14ac:dyDescent="0.25">
      <c r="A235" s="42" t="s">
        <v>196</v>
      </c>
      <c r="B235" s="25" t="s">
        <v>197</v>
      </c>
      <c r="C235" s="18">
        <f t="shared" ref="C235:D235" si="92">C236</f>
        <v>1200000</v>
      </c>
      <c r="D235" s="18">
        <f t="shared" si="92"/>
        <v>0</v>
      </c>
      <c r="E235" s="18">
        <f>E236</f>
        <v>1200000</v>
      </c>
      <c r="F235" s="18">
        <f>F236</f>
        <v>0</v>
      </c>
    </row>
    <row r="236" spans="1:6" x14ac:dyDescent="0.25">
      <c r="A236" s="23" t="s">
        <v>47</v>
      </c>
      <c r="B236" s="24" t="s">
        <v>48</v>
      </c>
      <c r="C236" s="18">
        <f>'[1]9.1 ведомства'!G525</f>
        <v>1200000</v>
      </c>
      <c r="D236" s="18">
        <f>'[1]9.1 ведомства'!H525</f>
        <v>0</v>
      </c>
      <c r="E236" s="18">
        <f>'[1]9.1 ведомства'!I525</f>
        <v>1200000</v>
      </c>
      <c r="F236" s="18">
        <f>'[1]9.1 ведомства'!J525</f>
        <v>0</v>
      </c>
    </row>
    <row r="237" spans="1:6" s="19" customFormat="1" x14ac:dyDescent="0.25">
      <c r="A237" s="21" t="s">
        <v>198</v>
      </c>
      <c r="B237" s="25" t="s">
        <v>199</v>
      </c>
      <c r="C237" s="18">
        <f t="shared" ref="C237:D237" si="93">C238</f>
        <v>50000</v>
      </c>
      <c r="D237" s="18">
        <f t="shared" si="93"/>
        <v>0</v>
      </c>
      <c r="E237" s="18">
        <f>E238</f>
        <v>50000</v>
      </c>
      <c r="F237" s="18">
        <f>F238</f>
        <v>0</v>
      </c>
    </row>
    <row r="238" spans="1:6" x14ac:dyDescent="0.25">
      <c r="A238" s="23" t="s">
        <v>47</v>
      </c>
      <c r="B238" s="24" t="s">
        <v>48</v>
      </c>
      <c r="C238" s="18">
        <f>'[1]9.1 ведомства'!G473</f>
        <v>50000</v>
      </c>
      <c r="D238" s="18">
        <f>'[1]9.1 ведомства'!H473</f>
        <v>0</v>
      </c>
      <c r="E238" s="18">
        <f>'[1]9.1 ведомства'!I473</f>
        <v>50000</v>
      </c>
      <c r="F238" s="18">
        <f>'[1]9.1 ведомства'!J473</f>
        <v>0</v>
      </c>
    </row>
    <row r="239" spans="1:6" s="19" customFormat="1" x14ac:dyDescent="0.25">
      <c r="A239" s="21" t="s">
        <v>200</v>
      </c>
      <c r="B239" s="25" t="s">
        <v>201</v>
      </c>
      <c r="C239" s="18">
        <f t="shared" ref="C239:D239" si="94">C240</f>
        <v>929000</v>
      </c>
      <c r="D239" s="18">
        <f t="shared" si="94"/>
        <v>0</v>
      </c>
      <c r="E239" s="18">
        <f>E240</f>
        <v>929000</v>
      </c>
      <c r="F239" s="18">
        <f>F240</f>
        <v>0</v>
      </c>
    </row>
    <row r="240" spans="1:6" x14ac:dyDescent="0.25">
      <c r="A240" s="23" t="s">
        <v>47</v>
      </c>
      <c r="B240" s="24" t="s">
        <v>48</v>
      </c>
      <c r="C240" s="18">
        <f>'[1]9.1 ведомства'!G475+'[1]9.1 ведомства'!G495+'[1]9.1 ведомства'!G446</f>
        <v>929000</v>
      </c>
      <c r="D240" s="18">
        <f>'[1]9.1 ведомства'!H475+'[1]9.1 ведомства'!H495+'[1]9.1 ведомства'!H446</f>
        <v>0</v>
      </c>
      <c r="E240" s="18">
        <f>'[1]9.1 ведомства'!I475+'[1]9.1 ведомства'!I495+'[1]9.1 ведомства'!I446</f>
        <v>929000</v>
      </c>
      <c r="F240" s="18">
        <f>'[1]9.1 ведомства'!J475+'[1]9.1 ведомства'!J495+'[1]9.1 ведомства'!J446</f>
        <v>0</v>
      </c>
    </row>
    <row r="241" spans="1:6" s="19" customFormat="1" ht="25.5" x14ac:dyDescent="0.25">
      <c r="A241" s="42" t="s">
        <v>202</v>
      </c>
      <c r="B241" s="25" t="s">
        <v>203</v>
      </c>
      <c r="C241" s="18">
        <f t="shared" ref="C241:D241" si="95">C242</f>
        <v>75700</v>
      </c>
      <c r="D241" s="18">
        <f t="shared" si="95"/>
        <v>0</v>
      </c>
      <c r="E241" s="18">
        <f>E242</f>
        <v>75700</v>
      </c>
      <c r="F241" s="18">
        <f>F242</f>
        <v>0</v>
      </c>
    </row>
    <row r="242" spans="1:6" x14ac:dyDescent="0.25">
      <c r="A242" s="41" t="s">
        <v>47</v>
      </c>
      <c r="B242" s="24" t="s">
        <v>48</v>
      </c>
      <c r="C242" s="18">
        <f>'[1]9.1 ведомства'!G527</f>
        <v>75700</v>
      </c>
      <c r="D242" s="18">
        <f>'[1]9.1 ведомства'!H527</f>
        <v>0</v>
      </c>
      <c r="E242" s="18">
        <f>'[1]9.1 ведомства'!I527</f>
        <v>75700</v>
      </c>
      <c r="F242" s="18">
        <f>'[1]9.1 ведомства'!J527</f>
        <v>0</v>
      </c>
    </row>
    <row r="243" spans="1:6" s="19" customFormat="1" ht="25.5" x14ac:dyDescent="0.25">
      <c r="A243" s="42" t="s">
        <v>204</v>
      </c>
      <c r="B243" s="25" t="s">
        <v>74</v>
      </c>
      <c r="C243" s="18">
        <f t="shared" ref="C243:D243" si="96">C244</f>
        <v>400000</v>
      </c>
      <c r="D243" s="18">
        <f t="shared" si="96"/>
        <v>0</v>
      </c>
      <c r="E243" s="18">
        <f>E244</f>
        <v>400000</v>
      </c>
      <c r="F243" s="18">
        <f>F244</f>
        <v>0</v>
      </c>
    </row>
    <row r="244" spans="1:6" s="19" customFormat="1" x14ac:dyDescent="0.25">
      <c r="A244" s="41" t="s">
        <v>47</v>
      </c>
      <c r="B244" s="24" t="s">
        <v>48</v>
      </c>
      <c r="C244" s="18">
        <f>'[1]9.1 ведомства'!G532</f>
        <v>400000</v>
      </c>
      <c r="D244" s="18">
        <f>'[1]9.1 ведомства'!H532</f>
        <v>0</v>
      </c>
      <c r="E244" s="18">
        <f>'[1]9.1 ведомства'!I532</f>
        <v>400000</v>
      </c>
      <c r="F244" s="18">
        <f>'[1]9.1 ведомства'!J532</f>
        <v>0</v>
      </c>
    </row>
    <row r="245" spans="1:6" s="19" customFormat="1" ht="38.25" x14ac:dyDescent="0.25">
      <c r="A245" s="42" t="s">
        <v>205</v>
      </c>
      <c r="B245" s="25" t="s">
        <v>206</v>
      </c>
      <c r="C245" s="18">
        <f t="shared" ref="C245:D245" si="97">C246</f>
        <v>35380500</v>
      </c>
      <c r="D245" s="18">
        <f t="shared" si="97"/>
        <v>0</v>
      </c>
      <c r="E245" s="18">
        <f>E246</f>
        <v>39380500</v>
      </c>
      <c r="F245" s="18">
        <f>F246</f>
        <v>0</v>
      </c>
    </row>
    <row r="246" spans="1:6" s="19" customFormat="1" x14ac:dyDescent="0.25">
      <c r="A246" s="41" t="s">
        <v>47</v>
      </c>
      <c r="B246" s="24" t="s">
        <v>48</v>
      </c>
      <c r="C246" s="18">
        <f>'[1]9.1 ведомства'!G534</f>
        <v>35380500</v>
      </c>
      <c r="D246" s="18">
        <f>'[1]9.1 ведомства'!H534</f>
        <v>0</v>
      </c>
      <c r="E246" s="18">
        <f>'[1]9.1 ведомства'!I534</f>
        <v>39380500</v>
      </c>
      <c r="F246" s="18">
        <f>'[1]9.1 ведомства'!J534</f>
        <v>0</v>
      </c>
    </row>
    <row r="247" spans="1:6" s="19" customFormat="1" ht="38.25" x14ac:dyDescent="0.25">
      <c r="A247" s="42" t="s">
        <v>207</v>
      </c>
      <c r="B247" s="25" t="s">
        <v>208</v>
      </c>
      <c r="C247" s="18">
        <f t="shared" ref="C247:D247" si="98">C248</f>
        <v>16817900</v>
      </c>
      <c r="D247" s="18">
        <f t="shared" si="98"/>
        <v>0</v>
      </c>
      <c r="E247" s="18">
        <f>E248</f>
        <v>19817900</v>
      </c>
      <c r="F247" s="18">
        <f>F248</f>
        <v>0</v>
      </c>
    </row>
    <row r="248" spans="1:6" s="19" customFormat="1" x14ac:dyDescent="0.25">
      <c r="A248" s="41" t="s">
        <v>47</v>
      </c>
      <c r="B248" s="24" t="s">
        <v>48</v>
      </c>
      <c r="C248" s="18">
        <f>'[1]9.1 ведомства'!G536</f>
        <v>16817900</v>
      </c>
      <c r="D248" s="18">
        <f>'[1]9.1 ведомства'!H536</f>
        <v>0</v>
      </c>
      <c r="E248" s="18">
        <f>'[1]9.1 ведомства'!I536</f>
        <v>19817900</v>
      </c>
      <c r="F248" s="18">
        <f>'[1]9.1 ведомства'!J536</f>
        <v>0</v>
      </c>
    </row>
    <row r="249" spans="1:6" s="19" customFormat="1" ht="38.25" x14ac:dyDescent="0.25">
      <c r="A249" s="42" t="s">
        <v>209</v>
      </c>
      <c r="B249" s="25" t="s">
        <v>210</v>
      </c>
      <c r="C249" s="18">
        <f t="shared" ref="C249:D249" si="99">C250</f>
        <v>15266300</v>
      </c>
      <c r="D249" s="18">
        <f t="shared" si="99"/>
        <v>0</v>
      </c>
      <c r="E249" s="18">
        <f>E250</f>
        <v>16266300</v>
      </c>
      <c r="F249" s="18">
        <f>F250</f>
        <v>0</v>
      </c>
    </row>
    <row r="250" spans="1:6" s="19" customFormat="1" x14ac:dyDescent="0.25">
      <c r="A250" s="41" t="s">
        <v>47</v>
      </c>
      <c r="B250" s="24" t="s">
        <v>48</v>
      </c>
      <c r="C250" s="18">
        <f>'[1]9.1 ведомства'!G538</f>
        <v>15266300</v>
      </c>
      <c r="D250" s="18">
        <f>'[1]9.1 ведомства'!H538</f>
        <v>0</v>
      </c>
      <c r="E250" s="18">
        <f>'[1]9.1 ведомства'!I538</f>
        <v>16266300</v>
      </c>
      <c r="F250" s="18">
        <f>'[1]9.1 ведомства'!J538</f>
        <v>0</v>
      </c>
    </row>
    <row r="251" spans="1:6" s="19" customFormat="1" ht="25.5" x14ac:dyDescent="0.25">
      <c r="A251" s="21" t="s">
        <v>211</v>
      </c>
      <c r="B251" s="22" t="s">
        <v>212</v>
      </c>
      <c r="C251" s="18">
        <f>SUM(C252:C252)</f>
        <v>46828000</v>
      </c>
      <c r="D251" s="18">
        <f>SUM(D252:D252)</f>
        <v>0</v>
      </c>
      <c r="E251" s="18">
        <f>SUM(E252:E252)</f>
        <v>75596100</v>
      </c>
      <c r="F251" s="18">
        <f>SUM(F252:F252)</f>
        <v>0</v>
      </c>
    </row>
    <row r="252" spans="1:6" s="19" customFormat="1" x14ac:dyDescent="0.25">
      <c r="A252" s="41" t="s">
        <v>47</v>
      </c>
      <c r="B252" s="24" t="s">
        <v>48</v>
      </c>
      <c r="C252" s="18">
        <f>'[1]9.1 ведомства'!G449+'[1]9.1 ведомства'!G200</f>
        <v>46828000</v>
      </c>
      <c r="D252" s="18">
        <f>'[1]9.1 ведомства'!H449+'[1]9.1 ведомства'!H200</f>
        <v>0</v>
      </c>
      <c r="E252" s="18">
        <f>'[1]9.1 ведомства'!I449+'[1]9.1 ведомства'!I200</f>
        <v>75596100</v>
      </c>
      <c r="F252" s="18">
        <f>'[1]9.1 ведомства'!J449+'[1]9.1 ведомства'!J200</f>
        <v>0</v>
      </c>
    </row>
    <row r="253" spans="1:6" x14ac:dyDescent="0.25">
      <c r="A253" s="45" t="s">
        <v>213</v>
      </c>
      <c r="B253" s="45"/>
      <c r="C253" s="18">
        <f t="shared" ref="C253:D253" si="100">C254+C256+C258+C260+C262</f>
        <v>55555300</v>
      </c>
      <c r="D253" s="18">
        <f t="shared" si="100"/>
        <v>23242300</v>
      </c>
      <c r="E253" s="18">
        <f>E254+E256+E258+E260+E262</f>
        <v>55895600</v>
      </c>
      <c r="F253" s="18">
        <f>F254+F256+F258+F260+F262</f>
        <v>23582600</v>
      </c>
    </row>
    <row r="254" spans="1:6" s="19" customFormat="1" ht="25.5" x14ac:dyDescent="0.25">
      <c r="A254" s="21" t="s">
        <v>214</v>
      </c>
      <c r="B254" s="25" t="s">
        <v>74</v>
      </c>
      <c r="C254" s="18">
        <f t="shared" ref="C254:D254" si="101">C255</f>
        <v>180000</v>
      </c>
      <c r="D254" s="18">
        <f t="shared" si="101"/>
        <v>0</v>
      </c>
      <c r="E254" s="18">
        <f>E255</f>
        <v>180000</v>
      </c>
      <c r="F254" s="18">
        <f>F255</f>
        <v>0</v>
      </c>
    </row>
    <row r="255" spans="1:6" x14ac:dyDescent="0.25">
      <c r="A255" s="41" t="s">
        <v>47</v>
      </c>
      <c r="B255" s="24" t="s">
        <v>48</v>
      </c>
      <c r="C255" s="18">
        <f>'[1]9.1 ведомства'!G542</f>
        <v>180000</v>
      </c>
      <c r="D255" s="18">
        <f>'[1]9.1 ведомства'!H542</f>
        <v>0</v>
      </c>
      <c r="E255" s="18">
        <f>'[1]9.1 ведомства'!I542</f>
        <v>180000</v>
      </c>
      <c r="F255" s="18">
        <f>'[1]9.1 ведомства'!J542</f>
        <v>0</v>
      </c>
    </row>
    <row r="256" spans="1:6" s="19" customFormat="1" ht="38.25" x14ac:dyDescent="0.25">
      <c r="A256" s="42" t="s">
        <v>215</v>
      </c>
      <c r="B256" s="25" t="s">
        <v>216</v>
      </c>
      <c r="C256" s="18">
        <f t="shared" ref="C256:D256" si="102">C257</f>
        <v>1756000</v>
      </c>
      <c r="D256" s="18">
        <f t="shared" si="102"/>
        <v>1756000</v>
      </c>
      <c r="E256" s="18">
        <f>E257</f>
        <v>1756000</v>
      </c>
      <c r="F256" s="18">
        <f>F257</f>
        <v>1756000</v>
      </c>
    </row>
    <row r="257" spans="1:6" x14ac:dyDescent="0.25">
      <c r="A257" s="41" t="s">
        <v>47</v>
      </c>
      <c r="B257" s="24" t="s">
        <v>48</v>
      </c>
      <c r="C257" s="18">
        <f>'[1]9.1 ведомства'!G479</f>
        <v>1756000</v>
      </c>
      <c r="D257" s="18">
        <f>'[1]9.1 ведомства'!H479</f>
        <v>1756000</v>
      </c>
      <c r="E257" s="18">
        <f>'[1]9.1 ведомства'!I479</f>
        <v>1756000</v>
      </c>
      <c r="F257" s="18">
        <f>'[1]9.1 ведомства'!J479</f>
        <v>1756000</v>
      </c>
    </row>
    <row r="258" spans="1:6" s="19" customFormat="1" x14ac:dyDescent="0.25">
      <c r="A258" s="42" t="s">
        <v>217</v>
      </c>
      <c r="B258" s="25" t="s">
        <v>218</v>
      </c>
      <c r="C258" s="18">
        <f t="shared" ref="C258:D258" si="103">C259</f>
        <v>21486300</v>
      </c>
      <c r="D258" s="18">
        <f t="shared" si="103"/>
        <v>21486300</v>
      </c>
      <c r="E258" s="18">
        <f>E259</f>
        <v>21826600</v>
      </c>
      <c r="F258" s="18">
        <f>F259</f>
        <v>21826600</v>
      </c>
    </row>
    <row r="259" spans="1:6" x14ac:dyDescent="0.25">
      <c r="A259" s="41" t="s">
        <v>47</v>
      </c>
      <c r="B259" s="24" t="s">
        <v>48</v>
      </c>
      <c r="C259" s="18">
        <f>'[1]9.1 ведомства'!G481</f>
        <v>21486300</v>
      </c>
      <c r="D259" s="18">
        <f>'[1]9.1 ведомства'!H481</f>
        <v>21486300</v>
      </c>
      <c r="E259" s="18">
        <f>'[1]9.1 ведомства'!I481</f>
        <v>21826600</v>
      </c>
      <c r="F259" s="18">
        <f>'[1]9.1 ведомства'!J481</f>
        <v>21826600</v>
      </c>
    </row>
    <row r="260" spans="1:6" s="19" customFormat="1" ht="38.25" x14ac:dyDescent="0.25">
      <c r="A260" s="21" t="s">
        <v>219</v>
      </c>
      <c r="B260" s="25" t="s">
        <v>220</v>
      </c>
      <c r="C260" s="18">
        <f t="shared" ref="C260:D260" si="104">C261</f>
        <v>28163000</v>
      </c>
      <c r="D260" s="18">
        <f t="shared" si="104"/>
        <v>0</v>
      </c>
      <c r="E260" s="18">
        <f>E261</f>
        <v>28163000</v>
      </c>
      <c r="F260" s="18">
        <f>F261</f>
        <v>0</v>
      </c>
    </row>
    <row r="261" spans="1:6" x14ac:dyDescent="0.25">
      <c r="A261" s="41" t="s">
        <v>47</v>
      </c>
      <c r="B261" s="24" t="s">
        <v>48</v>
      </c>
      <c r="C261" s="18">
        <f>'[1]9.1 ведомства'!G544</f>
        <v>28163000</v>
      </c>
      <c r="D261" s="18">
        <f>'[1]9.1 ведомства'!H544</f>
        <v>0</v>
      </c>
      <c r="E261" s="18">
        <f>'[1]9.1 ведомства'!I544</f>
        <v>28163000</v>
      </c>
      <c r="F261" s="18">
        <f>'[1]9.1 ведомства'!J544</f>
        <v>0</v>
      </c>
    </row>
    <row r="262" spans="1:6" s="19" customFormat="1" ht="38.25" x14ac:dyDescent="0.25">
      <c r="A262" s="42" t="s">
        <v>221</v>
      </c>
      <c r="B262" s="25" t="s">
        <v>222</v>
      </c>
      <c r="C262" s="18">
        <f t="shared" ref="C262:D262" si="105">C263</f>
        <v>3970000</v>
      </c>
      <c r="D262" s="18">
        <f t="shared" si="105"/>
        <v>0</v>
      </c>
      <c r="E262" s="18">
        <f>E263</f>
        <v>3970000</v>
      </c>
      <c r="F262" s="18">
        <f>F263</f>
        <v>0</v>
      </c>
    </row>
    <row r="263" spans="1:6" x14ac:dyDescent="0.25">
      <c r="A263" s="41" t="s">
        <v>47</v>
      </c>
      <c r="B263" s="24" t="s">
        <v>48</v>
      </c>
      <c r="C263" s="18">
        <f>'[1]9.1 ведомства'!G483</f>
        <v>3970000</v>
      </c>
      <c r="D263" s="18">
        <f>'[1]9.1 ведомства'!H483</f>
        <v>0</v>
      </c>
      <c r="E263" s="18">
        <f>'[1]9.1 ведомства'!I483</f>
        <v>3970000</v>
      </c>
      <c r="F263" s="18">
        <f>'[1]9.1 ведомства'!J483</f>
        <v>0</v>
      </c>
    </row>
    <row r="264" spans="1:6" x14ac:dyDescent="0.25">
      <c r="A264" s="20" t="s">
        <v>223</v>
      </c>
      <c r="B264" s="20"/>
      <c r="C264" s="18">
        <f t="shared" ref="C264:D264" si="106">C265+C267+C271+C273+C275+C269</f>
        <v>37835200</v>
      </c>
      <c r="D264" s="18">
        <f t="shared" si="106"/>
        <v>37835200</v>
      </c>
      <c r="E264" s="18">
        <f>E265+E267+E271+E273+E275+E269</f>
        <v>40367300</v>
      </c>
      <c r="F264" s="18">
        <f>F265+F267+F271+F273+F275+F269</f>
        <v>40367300</v>
      </c>
    </row>
    <row r="265" spans="1:6" s="19" customFormat="1" ht="25.5" x14ac:dyDescent="0.25">
      <c r="A265" s="21" t="s">
        <v>224</v>
      </c>
      <c r="B265" s="25" t="s">
        <v>225</v>
      </c>
      <c r="C265" s="18">
        <f t="shared" ref="C265:D265" si="107">C266</f>
        <v>28421700</v>
      </c>
      <c r="D265" s="18">
        <f t="shared" si="107"/>
        <v>28421700</v>
      </c>
      <c r="E265" s="18">
        <f>E266</f>
        <v>30590400</v>
      </c>
      <c r="F265" s="18">
        <f>F266</f>
        <v>30590400</v>
      </c>
    </row>
    <row r="266" spans="1:6" x14ac:dyDescent="0.25">
      <c r="A266" s="23" t="s">
        <v>47</v>
      </c>
      <c r="B266" s="24" t="s">
        <v>48</v>
      </c>
      <c r="C266" s="18">
        <f>'[1]9.1 ведомства'!G568</f>
        <v>28421700</v>
      </c>
      <c r="D266" s="18">
        <f>'[1]9.1 ведомства'!H568</f>
        <v>28421700</v>
      </c>
      <c r="E266" s="18">
        <f>'[1]9.1 ведомства'!I568</f>
        <v>30590400</v>
      </c>
      <c r="F266" s="18">
        <f>'[1]9.1 ведомства'!J568</f>
        <v>30590400</v>
      </c>
    </row>
    <row r="267" spans="1:6" s="19" customFormat="1" ht="38.25" x14ac:dyDescent="0.25">
      <c r="A267" s="21" t="s">
        <v>226</v>
      </c>
      <c r="B267" s="25" t="s">
        <v>227</v>
      </c>
      <c r="C267" s="18">
        <f t="shared" ref="C267:D267" si="108">C268</f>
        <v>40900</v>
      </c>
      <c r="D267" s="18">
        <f t="shared" si="108"/>
        <v>40900</v>
      </c>
      <c r="E267" s="18">
        <f>E268</f>
        <v>42500</v>
      </c>
      <c r="F267" s="18">
        <f>F268</f>
        <v>42500</v>
      </c>
    </row>
    <row r="268" spans="1:6" x14ac:dyDescent="0.25">
      <c r="A268" s="23" t="s">
        <v>47</v>
      </c>
      <c r="B268" s="24" t="s">
        <v>48</v>
      </c>
      <c r="C268" s="18">
        <f>'[1]9.1 ведомства'!G571</f>
        <v>40900</v>
      </c>
      <c r="D268" s="18">
        <f>'[1]9.1 ведомства'!H571</f>
        <v>40900</v>
      </c>
      <c r="E268" s="18">
        <f>'[1]9.1 ведомства'!I571</f>
        <v>42500</v>
      </c>
      <c r="F268" s="18">
        <f>'[1]9.1 ведомства'!J571</f>
        <v>42500</v>
      </c>
    </row>
    <row r="269" spans="1:6" s="19" customFormat="1" ht="51" x14ac:dyDescent="0.25">
      <c r="A269" s="21" t="s">
        <v>228</v>
      </c>
      <c r="B269" s="25" t="s">
        <v>229</v>
      </c>
      <c r="C269" s="18">
        <f t="shared" ref="C269:D269" si="109">C270</f>
        <v>6559000</v>
      </c>
      <c r="D269" s="18">
        <f t="shared" si="109"/>
        <v>6559000</v>
      </c>
      <c r="E269" s="18">
        <f>E270</f>
        <v>6825000</v>
      </c>
      <c r="F269" s="18">
        <f>F270</f>
        <v>6825000</v>
      </c>
    </row>
    <row r="270" spans="1:6" x14ac:dyDescent="0.25">
      <c r="A270" s="23" t="s">
        <v>47</v>
      </c>
      <c r="B270" s="24" t="s">
        <v>48</v>
      </c>
      <c r="C270" s="18">
        <f>'[1]9.1 ведомства'!G574</f>
        <v>6559000</v>
      </c>
      <c r="D270" s="18">
        <f>'[1]9.1 ведомства'!H574</f>
        <v>6559000</v>
      </c>
      <c r="E270" s="18">
        <f>'[1]9.1 ведомства'!I574</f>
        <v>6825000</v>
      </c>
      <c r="F270" s="18">
        <f>'[1]9.1 ведомства'!J574</f>
        <v>6825000</v>
      </c>
    </row>
    <row r="271" spans="1:6" s="19" customFormat="1" ht="38.25" x14ac:dyDescent="0.25">
      <c r="A271" s="21" t="s">
        <v>230</v>
      </c>
      <c r="B271" s="25" t="s">
        <v>231</v>
      </c>
      <c r="C271" s="18">
        <f t="shared" ref="C271:D271" si="110">C272</f>
        <v>2351900</v>
      </c>
      <c r="D271" s="18">
        <f t="shared" si="110"/>
        <v>2351900</v>
      </c>
      <c r="E271" s="18">
        <f>E272</f>
        <v>2446000</v>
      </c>
      <c r="F271" s="18">
        <f>F272</f>
        <v>2446000</v>
      </c>
    </row>
    <row r="272" spans="1:6" x14ac:dyDescent="0.25">
      <c r="A272" s="23" t="s">
        <v>47</v>
      </c>
      <c r="B272" s="24" t="s">
        <v>48</v>
      </c>
      <c r="C272" s="18">
        <f>'[1]9.1 ведомства'!G551</f>
        <v>2351900</v>
      </c>
      <c r="D272" s="18">
        <f>'[1]9.1 ведомства'!H551</f>
        <v>2351900</v>
      </c>
      <c r="E272" s="18">
        <f>'[1]9.1 ведомства'!I551</f>
        <v>2446000</v>
      </c>
      <c r="F272" s="18">
        <f>'[1]9.1 ведомства'!J551</f>
        <v>2446000</v>
      </c>
    </row>
    <row r="273" spans="1:6" s="19" customFormat="1" ht="38.25" x14ac:dyDescent="0.25">
      <c r="A273" s="21" t="s">
        <v>232</v>
      </c>
      <c r="B273" s="25" t="s">
        <v>233</v>
      </c>
      <c r="C273" s="18">
        <f t="shared" ref="C273:D273" si="111">C274</f>
        <v>43000</v>
      </c>
      <c r="D273" s="18">
        <f t="shared" si="111"/>
        <v>43000</v>
      </c>
      <c r="E273" s="18">
        <f>E274</f>
        <v>44700</v>
      </c>
      <c r="F273" s="18">
        <f>F274</f>
        <v>44700</v>
      </c>
    </row>
    <row r="274" spans="1:6" x14ac:dyDescent="0.25">
      <c r="A274" s="23" t="s">
        <v>47</v>
      </c>
      <c r="B274" s="24" t="s">
        <v>48</v>
      </c>
      <c r="C274" s="18">
        <f>'[1]9.1 ведомства'!G553</f>
        <v>43000</v>
      </c>
      <c r="D274" s="18">
        <f>'[1]9.1 ведомства'!H553</f>
        <v>43000</v>
      </c>
      <c r="E274" s="18">
        <f>'[1]9.1 ведомства'!I553</f>
        <v>44700</v>
      </c>
      <c r="F274" s="18">
        <f>'[1]9.1 ведомства'!J553</f>
        <v>44700</v>
      </c>
    </row>
    <row r="275" spans="1:6" s="19" customFormat="1" ht="63.75" x14ac:dyDescent="0.25">
      <c r="A275" s="21" t="s">
        <v>234</v>
      </c>
      <c r="B275" s="25" t="s">
        <v>235</v>
      </c>
      <c r="C275" s="18">
        <f t="shared" ref="C275:D275" si="112">C276</f>
        <v>418700</v>
      </c>
      <c r="D275" s="18">
        <f t="shared" si="112"/>
        <v>418700</v>
      </c>
      <c r="E275" s="18">
        <f>E276</f>
        <v>418700</v>
      </c>
      <c r="F275" s="18">
        <f>F276</f>
        <v>418700</v>
      </c>
    </row>
    <row r="276" spans="1:6" x14ac:dyDescent="0.25">
      <c r="A276" s="23" t="s">
        <v>47</v>
      </c>
      <c r="B276" s="24" t="s">
        <v>48</v>
      </c>
      <c r="C276" s="18">
        <f>'[1]9.1 ведомства'!G555</f>
        <v>418700</v>
      </c>
      <c r="D276" s="18">
        <f>'[1]9.1 ведомства'!H555</f>
        <v>418700</v>
      </c>
      <c r="E276" s="18">
        <f>'[1]9.1 ведомства'!I555</f>
        <v>418700</v>
      </c>
      <c r="F276" s="18">
        <f>'[1]9.1 ведомства'!J555</f>
        <v>418700</v>
      </c>
    </row>
    <row r="277" spans="1:6" x14ac:dyDescent="0.25">
      <c r="A277" s="20" t="s">
        <v>236</v>
      </c>
      <c r="B277" s="20"/>
      <c r="C277" s="18">
        <f>C278+C288+C282+C286+C284+C280</f>
        <v>9267245</v>
      </c>
      <c r="D277" s="18">
        <f t="shared" ref="D277:F277" si="113">D278+D288+D282+D286+D284+D280</f>
        <v>2024245</v>
      </c>
      <c r="E277" s="18">
        <f t="shared" si="113"/>
        <v>9267245</v>
      </c>
      <c r="F277" s="18">
        <f t="shared" si="113"/>
        <v>2024245</v>
      </c>
    </row>
    <row r="278" spans="1:6" s="19" customFormat="1" ht="25.5" x14ac:dyDescent="0.25">
      <c r="A278" s="21" t="s">
        <v>237</v>
      </c>
      <c r="B278" s="25" t="s">
        <v>238</v>
      </c>
      <c r="C278" s="18">
        <f t="shared" ref="C278:D278" si="114">C279</f>
        <v>2024245</v>
      </c>
      <c r="D278" s="18">
        <f t="shared" si="114"/>
        <v>2024245</v>
      </c>
      <c r="E278" s="18">
        <f>E279</f>
        <v>2024245</v>
      </c>
      <c r="F278" s="18">
        <f>F279</f>
        <v>2024245</v>
      </c>
    </row>
    <row r="279" spans="1:6" x14ac:dyDescent="0.25">
      <c r="A279" s="23" t="s">
        <v>47</v>
      </c>
      <c r="B279" s="24" t="s">
        <v>48</v>
      </c>
      <c r="C279" s="18">
        <f>'[1]9.1 ведомства'!G500</f>
        <v>2024245</v>
      </c>
      <c r="D279" s="18">
        <f>'[1]9.1 ведомства'!H500</f>
        <v>2024245</v>
      </c>
      <c r="E279" s="18">
        <f>'[1]9.1 ведомства'!I500</f>
        <v>2024245</v>
      </c>
      <c r="F279" s="18">
        <f>'[1]9.1 ведомства'!J500</f>
        <v>2024245</v>
      </c>
    </row>
    <row r="280" spans="1:6" ht="25.5" x14ac:dyDescent="0.25">
      <c r="A280" s="34" t="s">
        <v>239</v>
      </c>
      <c r="B280" s="25" t="s">
        <v>240</v>
      </c>
      <c r="C280" s="18">
        <f>C281</f>
        <v>779000</v>
      </c>
      <c r="D280" s="18">
        <f t="shared" ref="D280:F280" si="115">D281</f>
        <v>0</v>
      </c>
      <c r="E280" s="18">
        <f t="shared" si="115"/>
        <v>779000</v>
      </c>
      <c r="F280" s="18">
        <f t="shared" si="115"/>
        <v>0</v>
      </c>
    </row>
    <row r="281" spans="1:6" x14ac:dyDescent="0.25">
      <c r="A281" s="31" t="s">
        <v>47</v>
      </c>
      <c r="B281" s="32" t="s">
        <v>48</v>
      </c>
      <c r="C281" s="18">
        <f>'[1]9.1 ведомства'!G503</f>
        <v>779000</v>
      </c>
      <c r="D281" s="18">
        <f>'[1]9.1 ведомства'!H503</f>
        <v>0</v>
      </c>
      <c r="E281" s="18">
        <f>'[1]9.1 ведомства'!I503</f>
        <v>779000</v>
      </c>
      <c r="F281" s="18">
        <f>'[1]9.1 ведомства'!J503</f>
        <v>0</v>
      </c>
    </row>
    <row r="282" spans="1:6" s="19" customFormat="1" x14ac:dyDescent="0.25">
      <c r="A282" s="21" t="s">
        <v>241</v>
      </c>
      <c r="B282" s="25" t="s">
        <v>242</v>
      </c>
      <c r="C282" s="18">
        <f t="shared" ref="C282:D282" si="116">C283</f>
        <v>970000</v>
      </c>
      <c r="D282" s="18">
        <f t="shared" si="116"/>
        <v>0</v>
      </c>
      <c r="E282" s="18">
        <f>E283</f>
        <v>970000</v>
      </c>
      <c r="F282" s="18">
        <f>F283</f>
        <v>0</v>
      </c>
    </row>
    <row r="283" spans="1:6" x14ac:dyDescent="0.25">
      <c r="A283" s="23" t="s">
        <v>47</v>
      </c>
      <c r="B283" s="24" t="s">
        <v>48</v>
      </c>
      <c r="C283" s="18">
        <f>'[1]9.1 ведомства'!G504</f>
        <v>970000</v>
      </c>
      <c r="D283" s="18">
        <f>'[1]9.1 ведомства'!H504</f>
        <v>0</v>
      </c>
      <c r="E283" s="18">
        <f>'[1]9.1 ведомства'!I504</f>
        <v>970000</v>
      </c>
      <c r="F283" s="18">
        <f>'[1]9.1 ведомства'!J504</f>
        <v>0</v>
      </c>
    </row>
    <row r="284" spans="1:6" x14ac:dyDescent="0.25">
      <c r="A284" s="23" t="s">
        <v>243</v>
      </c>
      <c r="B284" s="24" t="s">
        <v>244</v>
      </c>
      <c r="C284" s="18">
        <f>C285</f>
        <v>180000</v>
      </c>
      <c r="D284" s="18">
        <f t="shared" ref="D284:F284" si="117">D285</f>
        <v>0</v>
      </c>
      <c r="E284" s="18">
        <f t="shared" si="117"/>
        <v>180000</v>
      </c>
      <c r="F284" s="18">
        <f t="shared" si="117"/>
        <v>0</v>
      </c>
    </row>
    <row r="285" spans="1:6" x14ac:dyDescent="0.25">
      <c r="A285" s="23" t="s">
        <v>47</v>
      </c>
      <c r="B285" s="24" t="s">
        <v>48</v>
      </c>
      <c r="C285" s="18">
        <f>'[1]9.1 ведомства'!G506</f>
        <v>180000</v>
      </c>
      <c r="D285" s="18">
        <f>'[1]9.1 ведомства'!H506</f>
        <v>0</v>
      </c>
      <c r="E285" s="18">
        <f>'[1]9.1 ведомства'!I506</f>
        <v>180000</v>
      </c>
      <c r="F285" s="18">
        <f>'[1]9.1 ведомства'!J506</f>
        <v>0</v>
      </c>
    </row>
    <row r="286" spans="1:6" s="19" customFormat="1" x14ac:dyDescent="0.25">
      <c r="A286" s="21" t="s">
        <v>245</v>
      </c>
      <c r="B286" s="25" t="s">
        <v>246</v>
      </c>
      <c r="C286" s="18">
        <f t="shared" ref="C286:D286" si="118">C287</f>
        <v>3715600</v>
      </c>
      <c r="D286" s="18">
        <f t="shared" si="118"/>
        <v>0</v>
      </c>
      <c r="E286" s="18">
        <f>E287</f>
        <v>3715600</v>
      </c>
      <c r="F286" s="18">
        <f>F287</f>
        <v>0</v>
      </c>
    </row>
    <row r="287" spans="1:6" x14ac:dyDescent="0.25">
      <c r="A287" s="23" t="s">
        <v>47</v>
      </c>
      <c r="B287" s="24" t="s">
        <v>48</v>
      </c>
      <c r="C287" s="18">
        <f>'[1]9.1 ведомства'!G509</f>
        <v>3715600</v>
      </c>
      <c r="D287" s="18">
        <f>'[1]9.1 ведомства'!H509</f>
        <v>0</v>
      </c>
      <c r="E287" s="18">
        <f>'[1]9.1 ведомства'!I509</f>
        <v>3715600</v>
      </c>
      <c r="F287" s="18">
        <f>'[1]9.1 ведомства'!J509</f>
        <v>0</v>
      </c>
    </row>
    <row r="288" spans="1:6" s="19" customFormat="1" ht="25.5" x14ac:dyDescent="0.25">
      <c r="A288" s="21" t="s">
        <v>247</v>
      </c>
      <c r="B288" s="25" t="s">
        <v>248</v>
      </c>
      <c r="C288" s="18">
        <f t="shared" ref="C288:D288" si="119">C289</f>
        <v>1598400</v>
      </c>
      <c r="D288" s="18">
        <f t="shared" si="119"/>
        <v>0</v>
      </c>
      <c r="E288" s="18">
        <f>E289</f>
        <v>1598400</v>
      </c>
      <c r="F288" s="18">
        <f>F289</f>
        <v>0</v>
      </c>
    </row>
    <row r="289" spans="1:6" x14ac:dyDescent="0.25">
      <c r="A289" s="23" t="s">
        <v>47</v>
      </c>
      <c r="B289" s="24" t="s">
        <v>48</v>
      </c>
      <c r="C289" s="18">
        <f>'[1]9.1 ведомства'!G511</f>
        <v>1598400</v>
      </c>
      <c r="D289" s="18">
        <f>'[1]9.1 ведомства'!H511</f>
        <v>0</v>
      </c>
      <c r="E289" s="18">
        <f>'[1]9.1 ведомства'!I511</f>
        <v>1598400</v>
      </c>
      <c r="F289" s="18">
        <f>'[1]9.1 ведомства'!J511</f>
        <v>0</v>
      </c>
    </row>
    <row r="290" spans="1:6" x14ac:dyDescent="0.25">
      <c r="A290" s="20" t="s">
        <v>249</v>
      </c>
      <c r="B290" s="20"/>
      <c r="C290" s="18">
        <f>C291+C302+C315+C326+C333+C336</f>
        <v>310660084.31999999</v>
      </c>
      <c r="D290" s="18">
        <f>D291+D302+D315+D326+D333+D336</f>
        <v>3026917.4699999997</v>
      </c>
      <c r="E290" s="18">
        <f>E291+E302+E315+E326+E333+E336</f>
        <v>320795483.31999999</v>
      </c>
      <c r="F290" s="18">
        <f>F291+F302+F315+F326+F333+F336</f>
        <v>3162316.4699999997</v>
      </c>
    </row>
    <row r="291" spans="1:6" x14ac:dyDescent="0.25">
      <c r="A291" s="20" t="s">
        <v>250</v>
      </c>
      <c r="B291" s="20"/>
      <c r="C291" s="18">
        <f>C292+C296+C294+C300+C298</f>
        <v>98307919.849999994</v>
      </c>
      <c r="D291" s="18">
        <f t="shared" ref="D291:F291" si="120">D292+D296+D294+D300+D298</f>
        <v>2032453</v>
      </c>
      <c r="E291" s="18">
        <f t="shared" si="120"/>
        <v>100899568.84999999</v>
      </c>
      <c r="F291" s="18">
        <f t="shared" si="120"/>
        <v>2124102</v>
      </c>
    </row>
    <row r="292" spans="1:6" s="19" customFormat="1" ht="25.5" x14ac:dyDescent="0.25">
      <c r="A292" s="21" t="s">
        <v>251</v>
      </c>
      <c r="B292" s="25" t="s">
        <v>74</v>
      </c>
      <c r="C292" s="18">
        <f t="shared" ref="C292:D292" si="121">C293</f>
        <v>320000</v>
      </c>
      <c r="D292" s="18">
        <f t="shared" si="121"/>
        <v>0</v>
      </c>
      <c r="E292" s="18">
        <f>E293</f>
        <v>320000</v>
      </c>
      <c r="F292" s="18">
        <f>F293</f>
        <v>0</v>
      </c>
    </row>
    <row r="293" spans="1:6" x14ac:dyDescent="0.25">
      <c r="A293" s="23" t="s">
        <v>33</v>
      </c>
      <c r="B293" s="22" t="s">
        <v>34</v>
      </c>
      <c r="C293" s="18">
        <f>'[1]9.1 ведомства'!G636</f>
        <v>320000</v>
      </c>
      <c r="D293" s="18">
        <f>'[1]9.1 ведомства'!H636</f>
        <v>0</v>
      </c>
      <c r="E293" s="18">
        <f>'[1]9.1 ведомства'!I636</f>
        <v>320000</v>
      </c>
      <c r="F293" s="18">
        <f>'[1]9.1 ведомства'!J636</f>
        <v>0</v>
      </c>
    </row>
    <row r="294" spans="1:6" s="19" customFormat="1" ht="25.5" x14ac:dyDescent="0.25">
      <c r="A294" s="21" t="s">
        <v>252</v>
      </c>
      <c r="B294" s="25" t="s">
        <v>169</v>
      </c>
      <c r="C294" s="18">
        <f t="shared" ref="C294:D294" si="122">C295</f>
        <v>2032453</v>
      </c>
      <c r="D294" s="18">
        <f t="shared" si="122"/>
        <v>2032453</v>
      </c>
      <c r="E294" s="18">
        <f>E295</f>
        <v>2124102</v>
      </c>
      <c r="F294" s="18">
        <f>F295</f>
        <v>2124102</v>
      </c>
    </row>
    <row r="295" spans="1:6" x14ac:dyDescent="0.25">
      <c r="A295" s="23" t="s">
        <v>33</v>
      </c>
      <c r="B295" s="22" t="s">
        <v>34</v>
      </c>
      <c r="C295" s="18">
        <f>'[1]9.1 ведомства'!G638</f>
        <v>2032453</v>
      </c>
      <c r="D295" s="18">
        <f>'[1]9.1 ведомства'!H638</f>
        <v>2032453</v>
      </c>
      <c r="E295" s="18">
        <f>'[1]9.1 ведомства'!I638</f>
        <v>2124102</v>
      </c>
      <c r="F295" s="18">
        <f>'[1]9.1 ведомства'!J638</f>
        <v>2124102</v>
      </c>
    </row>
    <row r="296" spans="1:6" s="19" customFormat="1" ht="38.25" x14ac:dyDescent="0.25">
      <c r="A296" s="21" t="s">
        <v>253</v>
      </c>
      <c r="B296" s="25" t="s">
        <v>185</v>
      </c>
      <c r="C296" s="18">
        <f t="shared" ref="C296:D296" si="123">C297</f>
        <v>95653566.849999994</v>
      </c>
      <c r="D296" s="18">
        <f t="shared" si="123"/>
        <v>0</v>
      </c>
      <c r="E296" s="18">
        <f>E297</f>
        <v>98153566.849999994</v>
      </c>
      <c r="F296" s="18">
        <f>F297</f>
        <v>0</v>
      </c>
    </row>
    <row r="297" spans="1:6" x14ac:dyDescent="0.25">
      <c r="A297" s="23" t="s">
        <v>33</v>
      </c>
      <c r="B297" s="22" t="s">
        <v>34</v>
      </c>
      <c r="C297" s="18">
        <f>'[1]9.1 ведомства'!G640</f>
        <v>95653566.849999994</v>
      </c>
      <c r="D297" s="18">
        <f>'[1]9.1 ведомства'!H640</f>
        <v>0</v>
      </c>
      <c r="E297" s="18">
        <f>'[1]9.1 ведомства'!I640</f>
        <v>98153566.849999994</v>
      </c>
      <c r="F297" s="18">
        <f>'[1]9.1 ведомства'!J640</f>
        <v>0</v>
      </c>
    </row>
    <row r="298" spans="1:6" s="19" customFormat="1" ht="25.5" x14ac:dyDescent="0.25">
      <c r="A298" s="21" t="s">
        <v>254</v>
      </c>
      <c r="B298" s="25" t="s">
        <v>191</v>
      </c>
      <c r="C298" s="18">
        <f t="shared" ref="C298:D298" si="124">C299</f>
        <v>144000</v>
      </c>
      <c r="D298" s="18">
        <f t="shared" si="124"/>
        <v>0</v>
      </c>
      <c r="E298" s="18">
        <f>E299</f>
        <v>144000</v>
      </c>
      <c r="F298" s="18">
        <f>F299</f>
        <v>0</v>
      </c>
    </row>
    <row r="299" spans="1:6" x14ac:dyDescent="0.25">
      <c r="A299" s="23" t="s">
        <v>33</v>
      </c>
      <c r="B299" s="22" t="s">
        <v>34</v>
      </c>
      <c r="C299" s="18">
        <f>'[1]9.1 ведомства'!G651</f>
        <v>144000</v>
      </c>
      <c r="D299" s="18">
        <f>'[1]9.1 ведомства'!H651</f>
        <v>0</v>
      </c>
      <c r="E299" s="18">
        <f>'[1]9.1 ведомства'!I651</f>
        <v>144000</v>
      </c>
      <c r="F299" s="18">
        <f>'[1]9.1 ведомства'!J651</f>
        <v>0</v>
      </c>
    </row>
    <row r="300" spans="1:6" s="19" customFormat="1" ht="38.25" x14ac:dyDescent="0.25">
      <c r="A300" s="21" t="s">
        <v>255</v>
      </c>
      <c r="B300" s="25" t="s">
        <v>189</v>
      </c>
      <c r="C300" s="18">
        <f t="shared" ref="C300:D300" si="125">C301</f>
        <v>157900</v>
      </c>
      <c r="D300" s="18">
        <f t="shared" si="125"/>
        <v>0</v>
      </c>
      <c r="E300" s="18">
        <f>E301</f>
        <v>157900</v>
      </c>
      <c r="F300" s="18">
        <f>F301</f>
        <v>0</v>
      </c>
    </row>
    <row r="301" spans="1:6" x14ac:dyDescent="0.25">
      <c r="A301" s="23" t="s">
        <v>33</v>
      </c>
      <c r="B301" s="22" t="s">
        <v>34</v>
      </c>
      <c r="C301" s="18">
        <f>'[1]9.1 ведомства'!G642</f>
        <v>157900</v>
      </c>
      <c r="D301" s="18">
        <f>'[1]9.1 ведомства'!H642</f>
        <v>0</v>
      </c>
      <c r="E301" s="18">
        <f>'[1]9.1 ведомства'!I642</f>
        <v>157900</v>
      </c>
      <c r="F301" s="18">
        <f>'[1]9.1 ведомства'!J642</f>
        <v>0</v>
      </c>
    </row>
    <row r="302" spans="1:6" ht="22.5" customHeight="1" x14ac:dyDescent="0.25">
      <c r="A302" s="20" t="s">
        <v>256</v>
      </c>
      <c r="B302" s="20"/>
      <c r="C302" s="18">
        <f>C303+C307+C305+C309+C313+C311</f>
        <v>59704134.469999999</v>
      </c>
      <c r="D302" s="18">
        <f t="shared" ref="D302:F302" si="126">D303+D307+D305+D309+D313+D311</f>
        <v>373734.47</v>
      </c>
      <c r="E302" s="18">
        <f t="shared" si="126"/>
        <v>64719893.469999999</v>
      </c>
      <c r="F302" s="18">
        <f t="shared" si="126"/>
        <v>389493.47</v>
      </c>
    </row>
    <row r="303" spans="1:6" s="19" customFormat="1" ht="25.5" x14ac:dyDescent="0.25">
      <c r="A303" s="21" t="s">
        <v>257</v>
      </c>
      <c r="B303" s="25" t="s">
        <v>74</v>
      </c>
      <c r="C303" s="18">
        <f t="shared" ref="C303:D303" si="127">C304</f>
        <v>300000</v>
      </c>
      <c r="D303" s="18">
        <f t="shared" si="127"/>
        <v>0</v>
      </c>
      <c r="E303" s="18">
        <f>E304</f>
        <v>300000</v>
      </c>
      <c r="F303" s="18">
        <f>F304</f>
        <v>0</v>
      </c>
    </row>
    <row r="304" spans="1:6" x14ac:dyDescent="0.25">
      <c r="A304" s="23" t="s">
        <v>33</v>
      </c>
      <c r="B304" s="22" t="s">
        <v>34</v>
      </c>
      <c r="C304" s="18">
        <f>'[1]9.1 ведомства'!G658</f>
        <v>300000</v>
      </c>
      <c r="D304" s="18">
        <f>'[1]9.1 ведомства'!H658</f>
        <v>0</v>
      </c>
      <c r="E304" s="18">
        <f>'[1]9.1 ведомства'!I658</f>
        <v>300000</v>
      </c>
      <c r="F304" s="18">
        <f>'[1]9.1 ведомства'!J658</f>
        <v>0</v>
      </c>
    </row>
    <row r="305" spans="1:6" s="19" customFormat="1" ht="25.5" x14ac:dyDescent="0.25">
      <c r="A305" s="21" t="s">
        <v>258</v>
      </c>
      <c r="B305" s="25" t="s">
        <v>169</v>
      </c>
      <c r="C305" s="18">
        <f t="shared" ref="C305:D305" si="128">C306</f>
        <v>349486</v>
      </c>
      <c r="D305" s="18">
        <f t="shared" si="128"/>
        <v>349486</v>
      </c>
      <c r="E305" s="18">
        <f>E306</f>
        <v>365245</v>
      </c>
      <c r="F305" s="18">
        <f>F306</f>
        <v>365245</v>
      </c>
    </row>
    <row r="306" spans="1:6" x14ac:dyDescent="0.25">
      <c r="A306" s="23" t="s">
        <v>33</v>
      </c>
      <c r="B306" s="22" t="s">
        <v>34</v>
      </c>
      <c r="C306" s="18">
        <f>'[1]9.1 ведомства'!G660</f>
        <v>349486</v>
      </c>
      <c r="D306" s="18">
        <f>'[1]9.1 ведомства'!H660</f>
        <v>349486</v>
      </c>
      <c r="E306" s="18">
        <f>'[1]9.1 ведомства'!I660</f>
        <v>365245</v>
      </c>
      <c r="F306" s="18">
        <f>'[1]9.1 ведомства'!J660</f>
        <v>365245</v>
      </c>
    </row>
    <row r="307" spans="1:6" s="19" customFormat="1" ht="25.5" x14ac:dyDescent="0.25">
      <c r="A307" s="21" t="s">
        <v>259</v>
      </c>
      <c r="B307" s="25" t="s">
        <v>260</v>
      </c>
      <c r="C307" s="18">
        <f t="shared" ref="C307:D307" si="129">C308</f>
        <v>58451100</v>
      </c>
      <c r="D307" s="18">
        <f t="shared" si="129"/>
        <v>0</v>
      </c>
      <c r="E307" s="18">
        <f>E308</f>
        <v>63451100</v>
      </c>
      <c r="F307" s="18">
        <f>F308</f>
        <v>0</v>
      </c>
    </row>
    <row r="308" spans="1:6" x14ac:dyDescent="0.25">
      <c r="A308" s="23" t="s">
        <v>33</v>
      </c>
      <c r="B308" s="22" t="s">
        <v>34</v>
      </c>
      <c r="C308" s="18">
        <f>'[1]9.1 ведомства'!G662</f>
        <v>58451100</v>
      </c>
      <c r="D308" s="18">
        <f>'[1]9.1 ведомства'!H662</f>
        <v>0</v>
      </c>
      <c r="E308" s="18">
        <f>'[1]9.1 ведомства'!I662</f>
        <v>63451100</v>
      </c>
      <c r="F308" s="18">
        <f>'[1]9.1 ведомства'!J662</f>
        <v>0</v>
      </c>
    </row>
    <row r="309" spans="1:6" s="19" customFormat="1" ht="38.25" x14ac:dyDescent="0.25">
      <c r="A309" s="21" t="s">
        <v>261</v>
      </c>
      <c r="B309" s="25" t="s">
        <v>189</v>
      </c>
      <c r="C309" s="18">
        <f t="shared" ref="C309:D309" si="130">C310</f>
        <v>29300</v>
      </c>
      <c r="D309" s="18">
        <f t="shared" si="130"/>
        <v>0</v>
      </c>
      <c r="E309" s="18">
        <f>E310</f>
        <v>29300</v>
      </c>
      <c r="F309" s="18">
        <f>F310</f>
        <v>0</v>
      </c>
    </row>
    <row r="310" spans="1:6" x14ac:dyDescent="0.25">
      <c r="A310" s="41" t="s">
        <v>33</v>
      </c>
      <c r="B310" s="22" t="s">
        <v>34</v>
      </c>
      <c r="C310" s="18">
        <f>'[1]9.1 ведомства'!G668</f>
        <v>29300</v>
      </c>
      <c r="D310" s="18">
        <f>'[1]9.1 ведомства'!H668</f>
        <v>0</v>
      </c>
      <c r="E310" s="18">
        <f>'[1]9.1 ведомства'!I668</f>
        <v>29300</v>
      </c>
      <c r="F310" s="18">
        <f>'[1]9.1 ведомства'!J668</f>
        <v>0</v>
      </c>
    </row>
    <row r="311" spans="1:6" x14ac:dyDescent="0.25">
      <c r="A311" s="21" t="s">
        <v>262</v>
      </c>
      <c r="B311" s="25" t="s">
        <v>263</v>
      </c>
      <c r="C311" s="18">
        <f>C312</f>
        <v>550000</v>
      </c>
      <c r="D311" s="18">
        <f t="shared" ref="D311:F311" si="131">D312</f>
        <v>0</v>
      </c>
      <c r="E311" s="18">
        <f t="shared" si="131"/>
        <v>550000</v>
      </c>
      <c r="F311" s="18">
        <f t="shared" si="131"/>
        <v>0</v>
      </c>
    </row>
    <row r="312" spans="1:6" x14ac:dyDescent="0.25">
      <c r="A312" s="41" t="s">
        <v>33</v>
      </c>
      <c r="B312" s="22" t="s">
        <v>34</v>
      </c>
      <c r="C312" s="18">
        <f>'[1]9.1 ведомства'!G664</f>
        <v>550000</v>
      </c>
      <c r="D312" s="18">
        <f>'[1]9.1 ведомства'!H664</f>
        <v>0</v>
      </c>
      <c r="E312" s="18">
        <f>'[1]9.1 ведомства'!I664</f>
        <v>550000</v>
      </c>
      <c r="F312" s="18">
        <f>'[1]9.1 ведомства'!J664</f>
        <v>0</v>
      </c>
    </row>
    <row r="313" spans="1:6" s="19" customFormat="1" x14ac:dyDescent="0.25">
      <c r="A313" s="42" t="s">
        <v>264</v>
      </c>
      <c r="B313" s="25" t="s">
        <v>265</v>
      </c>
      <c r="C313" s="18">
        <f t="shared" ref="C313:D313" si="132">C314</f>
        <v>24248.47</v>
      </c>
      <c r="D313" s="18">
        <f t="shared" si="132"/>
        <v>24248.47</v>
      </c>
      <c r="E313" s="18">
        <f>E314</f>
        <v>24248.47</v>
      </c>
      <c r="F313" s="18">
        <f>F314</f>
        <v>24248.47</v>
      </c>
    </row>
    <row r="314" spans="1:6" x14ac:dyDescent="0.25">
      <c r="A314" s="41" t="s">
        <v>33</v>
      </c>
      <c r="B314" s="22" t="s">
        <v>34</v>
      </c>
      <c r="C314" s="18">
        <f>'[1]9.1 ведомства'!G666</f>
        <v>24248.47</v>
      </c>
      <c r="D314" s="18">
        <f>'[1]9.1 ведомства'!H666</f>
        <v>24248.47</v>
      </c>
      <c r="E314" s="18">
        <f>'[1]9.1 ведомства'!I666</f>
        <v>24248.47</v>
      </c>
      <c r="F314" s="18">
        <f>'[1]9.1 ведомства'!J666</f>
        <v>24248.47</v>
      </c>
    </row>
    <row r="315" spans="1:6" x14ac:dyDescent="0.25">
      <c r="A315" s="20" t="s">
        <v>266</v>
      </c>
      <c r="B315" s="20"/>
      <c r="C315" s="18">
        <f>C316+C318+C320+C322+C324</f>
        <v>80142630</v>
      </c>
      <c r="D315" s="18">
        <f t="shared" ref="D315:F315" si="133">D316+D318+D320+D322+D324</f>
        <v>620730</v>
      </c>
      <c r="E315" s="18">
        <f t="shared" si="133"/>
        <v>82526521</v>
      </c>
      <c r="F315" s="18">
        <f t="shared" si="133"/>
        <v>648721</v>
      </c>
    </row>
    <row r="316" spans="1:6" s="19" customFormat="1" ht="25.5" x14ac:dyDescent="0.25">
      <c r="A316" s="21" t="s">
        <v>267</v>
      </c>
      <c r="B316" s="25" t="s">
        <v>74</v>
      </c>
      <c r="C316" s="18">
        <f t="shared" ref="C316:D316" si="134">C317</f>
        <v>220000</v>
      </c>
      <c r="D316" s="18">
        <f t="shared" si="134"/>
        <v>0</v>
      </c>
      <c r="E316" s="18">
        <f>E317</f>
        <v>220000</v>
      </c>
      <c r="F316" s="18">
        <f>F317</f>
        <v>0</v>
      </c>
    </row>
    <row r="317" spans="1:6" x14ac:dyDescent="0.25">
      <c r="A317" s="23" t="s">
        <v>33</v>
      </c>
      <c r="B317" s="22" t="s">
        <v>34</v>
      </c>
      <c r="C317" s="18">
        <f>'[1]9.1 ведомства'!G677</f>
        <v>220000</v>
      </c>
      <c r="D317" s="18">
        <f>'[1]9.1 ведомства'!H677</f>
        <v>0</v>
      </c>
      <c r="E317" s="18">
        <f>'[1]9.1 ведомства'!I677</f>
        <v>220000</v>
      </c>
      <c r="F317" s="18">
        <f>'[1]9.1 ведомства'!J677</f>
        <v>0</v>
      </c>
    </row>
    <row r="318" spans="1:6" s="19" customFormat="1" ht="25.5" x14ac:dyDescent="0.25">
      <c r="A318" s="21" t="s">
        <v>268</v>
      </c>
      <c r="B318" s="25" t="s">
        <v>169</v>
      </c>
      <c r="C318" s="18">
        <f t="shared" ref="C318:D318" si="135">C319</f>
        <v>620730</v>
      </c>
      <c r="D318" s="18">
        <f t="shared" si="135"/>
        <v>620730</v>
      </c>
      <c r="E318" s="18">
        <f>E319</f>
        <v>648721</v>
      </c>
      <c r="F318" s="18">
        <f>F319</f>
        <v>648721</v>
      </c>
    </row>
    <row r="319" spans="1:6" x14ac:dyDescent="0.25">
      <c r="A319" s="23" t="s">
        <v>33</v>
      </c>
      <c r="B319" s="22" t="s">
        <v>34</v>
      </c>
      <c r="C319" s="18">
        <f>'[1]9.1 ведомства'!G679</f>
        <v>620730</v>
      </c>
      <c r="D319" s="18">
        <f>'[1]9.1 ведомства'!H679</f>
        <v>620730</v>
      </c>
      <c r="E319" s="18">
        <f>'[1]9.1 ведомства'!I679</f>
        <v>648721</v>
      </c>
      <c r="F319" s="18">
        <f>'[1]9.1 ведомства'!J679</f>
        <v>648721</v>
      </c>
    </row>
    <row r="320" spans="1:6" s="19" customFormat="1" ht="25.5" x14ac:dyDescent="0.25">
      <c r="A320" s="21" t="s">
        <v>269</v>
      </c>
      <c r="B320" s="25" t="s">
        <v>270</v>
      </c>
      <c r="C320" s="18">
        <f t="shared" ref="C320:D320" si="136">C321</f>
        <v>79181900</v>
      </c>
      <c r="D320" s="18">
        <f t="shared" si="136"/>
        <v>0</v>
      </c>
      <c r="E320" s="18">
        <f>E321</f>
        <v>81537800</v>
      </c>
      <c r="F320" s="18">
        <f>F321</f>
        <v>0</v>
      </c>
    </row>
    <row r="321" spans="1:6" x14ac:dyDescent="0.25">
      <c r="A321" s="23" t="s">
        <v>33</v>
      </c>
      <c r="B321" s="22" t="s">
        <v>34</v>
      </c>
      <c r="C321" s="18">
        <f>'[1]9.1 ведомства'!G681</f>
        <v>79181900</v>
      </c>
      <c r="D321" s="18">
        <f>'[1]9.1 ведомства'!H681</f>
        <v>0</v>
      </c>
      <c r="E321" s="18">
        <f>'[1]9.1 ведомства'!I681</f>
        <v>81537800</v>
      </c>
      <c r="F321" s="18">
        <f>'[1]9.1 ведомства'!J681</f>
        <v>0</v>
      </c>
    </row>
    <row r="322" spans="1:6" s="47" customFormat="1" ht="25.5" x14ac:dyDescent="0.25">
      <c r="A322" s="21" t="s">
        <v>271</v>
      </c>
      <c r="B322" s="25" t="s">
        <v>191</v>
      </c>
      <c r="C322" s="46">
        <f t="shared" ref="C322:D322" si="137">C323</f>
        <v>72000</v>
      </c>
      <c r="D322" s="46">
        <f t="shared" si="137"/>
        <v>0</v>
      </c>
      <c r="E322" s="46">
        <f>E323</f>
        <v>72000</v>
      </c>
      <c r="F322" s="46">
        <f>F323</f>
        <v>0</v>
      </c>
    </row>
    <row r="323" spans="1:6" x14ac:dyDescent="0.25">
      <c r="A323" s="23" t="s">
        <v>33</v>
      </c>
      <c r="B323" s="22" t="s">
        <v>34</v>
      </c>
      <c r="C323" s="18">
        <f>'[1]9.1 ведомства'!G700</f>
        <v>72000</v>
      </c>
      <c r="D323" s="18">
        <f>'[1]9.1 ведомства'!H700</f>
        <v>0</v>
      </c>
      <c r="E323" s="18">
        <f>'[1]9.1 ведомства'!I700</f>
        <v>72000</v>
      </c>
      <c r="F323" s="18">
        <f>'[1]9.1 ведомства'!J700</f>
        <v>0</v>
      </c>
    </row>
    <row r="324" spans="1:6" s="19" customFormat="1" ht="38.25" x14ac:dyDescent="0.25">
      <c r="A324" s="21" t="s">
        <v>272</v>
      </c>
      <c r="B324" s="25" t="s">
        <v>189</v>
      </c>
      <c r="C324" s="18">
        <f t="shared" ref="C324:D324" si="138">C325</f>
        <v>48000</v>
      </c>
      <c r="D324" s="18">
        <f t="shared" si="138"/>
        <v>0</v>
      </c>
      <c r="E324" s="18">
        <f>E325</f>
        <v>48000</v>
      </c>
      <c r="F324" s="18">
        <f>F325</f>
        <v>0</v>
      </c>
    </row>
    <row r="325" spans="1:6" x14ac:dyDescent="0.25">
      <c r="A325" s="23" t="s">
        <v>33</v>
      </c>
      <c r="B325" s="22" t="s">
        <v>34</v>
      </c>
      <c r="C325" s="18">
        <f>'[1]9.1 ведомства'!G683</f>
        <v>48000</v>
      </c>
      <c r="D325" s="18">
        <f>'[1]9.1 ведомства'!H683</f>
        <v>0</v>
      </c>
      <c r="E325" s="18">
        <f>'[1]9.1 ведомства'!I683</f>
        <v>48000</v>
      </c>
      <c r="F325" s="18">
        <f>'[1]9.1 ведомства'!J683</f>
        <v>0</v>
      </c>
    </row>
    <row r="326" spans="1:6" x14ac:dyDescent="0.25">
      <c r="A326" s="20" t="s">
        <v>273</v>
      </c>
      <c r="B326" s="20"/>
      <c r="C326" s="18">
        <f>C327+C329+C331</f>
        <v>14410000</v>
      </c>
      <c r="D326" s="18">
        <f t="shared" ref="D326:F326" si="139">D327+D329+D331</f>
        <v>0</v>
      </c>
      <c r="E326" s="18">
        <f t="shared" si="139"/>
        <v>14410000</v>
      </c>
      <c r="F326" s="18">
        <f t="shared" si="139"/>
        <v>0</v>
      </c>
    </row>
    <row r="327" spans="1:6" s="19" customFormat="1" ht="25.5" x14ac:dyDescent="0.25">
      <c r="A327" s="21" t="s">
        <v>274</v>
      </c>
      <c r="B327" s="25" t="s">
        <v>74</v>
      </c>
      <c r="C327" s="18">
        <f t="shared" ref="C327:D327" si="140">C328</f>
        <v>50000</v>
      </c>
      <c r="D327" s="18">
        <f t="shared" si="140"/>
        <v>0</v>
      </c>
      <c r="E327" s="18">
        <f>E328</f>
        <v>50000</v>
      </c>
      <c r="F327" s="18">
        <f>F328</f>
        <v>0</v>
      </c>
    </row>
    <row r="328" spans="1:6" x14ac:dyDescent="0.25">
      <c r="A328" s="23" t="s">
        <v>33</v>
      </c>
      <c r="B328" s="22" t="s">
        <v>34</v>
      </c>
      <c r="C328" s="18">
        <f>'[1]9.1 ведомства'!G692</f>
        <v>50000</v>
      </c>
      <c r="D328" s="18">
        <f>'[1]9.1 ведомства'!H692</f>
        <v>0</v>
      </c>
      <c r="E328" s="18">
        <f>'[1]9.1 ведомства'!I692</f>
        <v>50000</v>
      </c>
      <c r="F328" s="18">
        <f>'[1]9.1 ведомства'!J692</f>
        <v>0</v>
      </c>
    </row>
    <row r="329" spans="1:6" s="19" customFormat="1" ht="25.5" x14ac:dyDescent="0.25">
      <c r="A329" s="21" t="s">
        <v>275</v>
      </c>
      <c r="B329" s="25" t="s">
        <v>276</v>
      </c>
      <c r="C329" s="18">
        <f t="shared" ref="C329:D329" si="141">C330</f>
        <v>14351000</v>
      </c>
      <c r="D329" s="18">
        <f t="shared" si="141"/>
        <v>0</v>
      </c>
      <c r="E329" s="18">
        <f>E330</f>
        <v>14351000</v>
      </c>
      <c r="F329" s="18">
        <f>F330</f>
        <v>0</v>
      </c>
    </row>
    <row r="330" spans="1:6" x14ac:dyDescent="0.25">
      <c r="A330" s="23" t="s">
        <v>33</v>
      </c>
      <c r="B330" s="22" t="s">
        <v>34</v>
      </c>
      <c r="C330" s="18">
        <f>'[1]9.1 ведомства'!G694</f>
        <v>14351000</v>
      </c>
      <c r="D330" s="18">
        <f>'[1]9.1 ведомства'!H694</f>
        <v>0</v>
      </c>
      <c r="E330" s="18">
        <f>'[1]9.1 ведомства'!I694</f>
        <v>14351000</v>
      </c>
      <c r="F330" s="18">
        <f>'[1]9.1 ведомства'!J694</f>
        <v>0</v>
      </c>
    </row>
    <row r="331" spans="1:6" ht="24" x14ac:dyDescent="0.25">
      <c r="A331" s="34" t="s">
        <v>277</v>
      </c>
      <c r="B331" s="35" t="s">
        <v>191</v>
      </c>
      <c r="C331" s="18">
        <f>C332</f>
        <v>9000</v>
      </c>
      <c r="D331" s="18">
        <f t="shared" ref="D331:F331" si="142">D332</f>
        <v>0</v>
      </c>
      <c r="E331" s="18">
        <f t="shared" si="142"/>
        <v>9000</v>
      </c>
      <c r="F331" s="18">
        <f t="shared" si="142"/>
        <v>0</v>
      </c>
    </row>
    <row r="332" spans="1:6" x14ac:dyDescent="0.25">
      <c r="A332" s="31" t="s">
        <v>33</v>
      </c>
      <c r="B332" s="30" t="s">
        <v>34</v>
      </c>
      <c r="C332" s="18">
        <f>'[1]9.1 ведомства'!G704</f>
        <v>9000</v>
      </c>
      <c r="D332" s="18">
        <f>'[1]9.1 ведомства'!H704</f>
        <v>0</v>
      </c>
      <c r="E332" s="18">
        <f>'[1]9.1 ведомства'!I704</f>
        <v>9000</v>
      </c>
      <c r="F332" s="18">
        <f>'[1]9.1 ведомства'!J704</f>
        <v>0</v>
      </c>
    </row>
    <row r="333" spans="1:6" ht="22.5" customHeight="1" x14ac:dyDescent="0.25">
      <c r="A333" s="20" t="s">
        <v>278</v>
      </c>
      <c r="B333" s="20"/>
      <c r="C333" s="18">
        <f t="shared" ref="C333:F334" si="143">C334</f>
        <v>1484000</v>
      </c>
      <c r="D333" s="18">
        <f t="shared" si="143"/>
        <v>0</v>
      </c>
      <c r="E333" s="18">
        <f>E334</f>
        <v>1484000</v>
      </c>
      <c r="F333" s="18">
        <f>F334</f>
        <v>0</v>
      </c>
    </row>
    <row r="334" spans="1:6" s="19" customFormat="1" x14ac:dyDescent="0.25">
      <c r="A334" s="21" t="s">
        <v>279</v>
      </c>
      <c r="B334" s="22" t="s">
        <v>15</v>
      </c>
      <c r="C334" s="18">
        <f>C335</f>
        <v>1484000</v>
      </c>
      <c r="D334" s="18">
        <f t="shared" si="143"/>
        <v>0</v>
      </c>
      <c r="E334" s="18">
        <f t="shared" si="143"/>
        <v>1484000</v>
      </c>
      <c r="F334" s="18">
        <f t="shared" si="143"/>
        <v>0</v>
      </c>
    </row>
    <row r="335" spans="1:6" x14ac:dyDescent="0.25">
      <c r="A335" s="23" t="s">
        <v>16</v>
      </c>
      <c r="B335" s="24" t="s">
        <v>17</v>
      </c>
      <c r="C335" s="18">
        <f>'[1]9.1 ведомства'!G218</f>
        <v>1484000</v>
      </c>
      <c r="D335" s="18">
        <f>'[1]9.1 ведомства'!H218</f>
        <v>0</v>
      </c>
      <c r="E335" s="18">
        <f>'[1]9.1 ведомства'!I218</f>
        <v>1484000</v>
      </c>
      <c r="F335" s="18">
        <f>'[1]9.1 ведомства'!J218</f>
        <v>0</v>
      </c>
    </row>
    <row r="336" spans="1:6" ht="30.75" customHeight="1" x14ac:dyDescent="0.25">
      <c r="A336" s="20" t="s">
        <v>280</v>
      </c>
      <c r="B336" s="20"/>
      <c r="C336" s="18">
        <f>C337+C339+C343+C341</f>
        <v>56611400</v>
      </c>
      <c r="D336" s="18">
        <f t="shared" ref="D336:F336" si="144">D337+D339+D343+D341</f>
        <v>0</v>
      </c>
      <c r="E336" s="18">
        <f t="shared" si="144"/>
        <v>56755500</v>
      </c>
      <c r="F336" s="18">
        <f t="shared" si="144"/>
        <v>0</v>
      </c>
    </row>
    <row r="337" spans="1:6" s="19" customFormat="1" ht="25.5" x14ac:dyDescent="0.25">
      <c r="A337" s="21" t="s">
        <v>281</v>
      </c>
      <c r="B337" s="25" t="s">
        <v>74</v>
      </c>
      <c r="C337" s="18">
        <f t="shared" ref="C337:D337" si="145">C338</f>
        <v>100000</v>
      </c>
      <c r="D337" s="18">
        <f t="shared" si="145"/>
        <v>0</v>
      </c>
      <c r="E337" s="18">
        <f>E338</f>
        <v>100000</v>
      </c>
      <c r="F337" s="18">
        <f>F338</f>
        <v>0</v>
      </c>
    </row>
    <row r="338" spans="1:6" x14ac:dyDescent="0.25">
      <c r="A338" s="23" t="s">
        <v>33</v>
      </c>
      <c r="B338" s="22" t="s">
        <v>34</v>
      </c>
      <c r="C338" s="18">
        <f>'[1]9.1 ведомства'!G708</f>
        <v>100000</v>
      </c>
      <c r="D338" s="18">
        <f>'[1]9.1 ведомства'!H708</f>
        <v>0</v>
      </c>
      <c r="E338" s="18">
        <f>'[1]9.1 ведомства'!I708</f>
        <v>100000</v>
      </c>
      <c r="F338" s="18">
        <f>'[1]9.1 ведомства'!J708</f>
        <v>0</v>
      </c>
    </row>
    <row r="339" spans="1:6" s="19" customFormat="1" ht="38.25" x14ac:dyDescent="0.25">
      <c r="A339" s="21" t="s">
        <v>282</v>
      </c>
      <c r="B339" s="25" t="s">
        <v>206</v>
      </c>
      <c r="C339" s="18">
        <f t="shared" ref="C339:D339" si="146">C340</f>
        <v>18273500</v>
      </c>
      <c r="D339" s="18">
        <f t="shared" si="146"/>
        <v>0</v>
      </c>
      <c r="E339" s="18">
        <f>E340</f>
        <v>18273500</v>
      </c>
      <c r="F339" s="18">
        <f>F340</f>
        <v>0</v>
      </c>
    </row>
    <row r="340" spans="1:6" x14ac:dyDescent="0.25">
      <c r="A340" s="23" t="s">
        <v>33</v>
      </c>
      <c r="B340" s="22" t="s">
        <v>34</v>
      </c>
      <c r="C340" s="18">
        <f>'[1]9.1 ведомства'!G710</f>
        <v>18273500</v>
      </c>
      <c r="D340" s="18">
        <f>'[1]9.1 ведомства'!H710</f>
        <v>0</v>
      </c>
      <c r="E340" s="18">
        <f>'[1]9.1 ведомства'!I710</f>
        <v>18273500</v>
      </c>
      <c r="F340" s="18">
        <f>'[1]9.1 ведомства'!J710</f>
        <v>0</v>
      </c>
    </row>
    <row r="341" spans="1:6" ht="24" x14ac:dyDescent="0.25">
      <c r="A341" s="34" t="s">
        <v>281</v>
      </c>
      <c r="B341" s="35" t="s">
        <v>74</v>
      </c>
      <c r="C341" s="18">
        <f>C342</f>
        <v>80000</v>
      </c>
      <c r="D341" s="18">
        <f t="shared" ref="D341:F341" si="147">D342</f>
        <v>0</v>
      </c>
      <c r="E341" s="18">
        <f t="shared" si="147"/>
        <v>80000</v>
      </c>
      <c r="F341" s="18">
        <f t="shared" si="147"/>
        <v>0</v>
      </c>
    </row>
    <row r="342" spans="1:6" x14ac:dyDescent="0.25">
      <c r="A342" s="31" t="s">
        <v>33</v>
      </c>
      <c r="B342" s="30" t="s">
        <v>34</v>
      </c>
      <c r="C342" s="18">
        <f>'[1]9.1 ведомства'!G717</f>
        <v>80000</v>
      </c>
      <c r="D342" s="18">
        <f>'[1]9.1 ведомства'!H717</f>
        <v>0</v>
      </c>
      <c r="E342" s="18">
        <f>'[1]9.1 ведомства'!I717</f>
        <v>80000</v>
      </c>
      <c r="F342" s="18">
        <f>'[1]9.1 ведомства'!J717</f>
        <v>0</v>
      </c>
    </row>
    <row r="343" spans="1:6" ht="36" x14ac:dyDescent="0.25">
      <c r="A343" s="34" t="s">
        <v>283</v>
      </c>
      <c r="B343" s="30" t="s">
        <v>284</v>
      </c>
      <c r="C343" s="18">
        <f>C344</f>
        <v>38157900</v>
      </c>
      <c r="D343" s="18">
        <f t="shared" ref="D343:F343" si="148">D344</f>
        <v>0</v>
      </c>
      <c r="E343" s="18">
        <f t="shared" si="148"/>
        <v>38302000</v>
      </c>
      <c r="F343" s="18">
        <f t="shared" si="148"/>
        <v>0</v>
      </c>
    </row>
    <row r="344" spans="1:6" x14ac:dyDescent="0.25">
      <c r="A344" s="31" t="s">
        <v>33</v>
      </c>
      <c r="B344" s="30" t="s">
        <v>34</v>
      </c>
      <c r="C344" s="18">
        <f>'[1]9.1 ведомства'!G719</f>
        <v>38157900</v>
      </c>
      <c r="D344" s="18">
        <f>'[1]9.1 ведомства'!H719</f>
        <v>0</v>
      </c>
      <c r="E344" s="18">
        <f>'[1]9.1 ведомства'!I719</f>
        <v>38302000</v>
      </c>
      <c r="F344" s="18">
        <f>'[1]9.1 ведомства'!J719</f>
        <v>0</v>
      </c>
    </row>
    <row r="345" spans="1:6" ht="24" customHeight="1" x14ac:dyDescent="0.25">
      <c r="A345" s="36" t="s">
        <v>285</v>
      </c>
      <c r="B345" s="37"/>
      <c r="C345" s="18">
        <f>C346</f>
        <v>49078755.960000001</v>
      </c>
      <c r="D345" s="18">
        <f t="shared" ref="D345:F347" si="149">D346</f>
        <v>0</v>
      </c>
      <c r="E345" s="18">
        <f t="shared" si="149"/>
        <v>61578755.960000001</v>
      </c>
      <c r="F345" s="18">
        <f t="shared" si="149"/>
        <v>0</v>
      </c>
    </row>
    <row r="346" spans="1:6" x14ac:dyDescent="0.25">
      <c r="A346" s="36" t="s">
        <v>286</v>
      </c>
      <c r="B346" s="37"/>
      <c r="C346" s="18">
        <f>C347+C349</f>
        <v>49078755.960000001</v>
      </c>
      <c r="D346" s="18">
        <f t="shared" ref="D346:F346" si="150">D347+D349</f>
        <v>0</v>
      </c>
      <c r="E346" s="18">
        <f t="shared" si="150"/>
        <v>61578755.960000001</v>
      </c>
      <c r="F346" s="18">
        <f t="shared" si="150"/>
        <v>0</v>
      </c>
    </row>
    <row r="347" spans="1:6" x14ac:dyDescent="0.25">
      <c r="A347" s="23" t="s">
        <v>287</v>
      </c>
      <c r="B347" s="22" t="s">
        <v>71</v>
      </c>
      <c r="C347" s="18">
        <f>C348</f>
        <v>17458755.960000001</v>
      </c>
      <c r="D347" s="18">
        <f t="shared" si="149"/>
        <v>0</v>
      </c>
      <c r="E347" s="18">
        <f t="shared" si="149"/>
        <v>17458755.960000001</v>
      </c>
      <c r="F347" s="18">
        <f t="shared" si="149"/>
        <v>0</v>
      </c>
    </row>
    <row r="348" spans="1:6" x14ac:dyDescent="0.25">
      <c r="A348" s="23" t="s">
        <v>31</v>
      </c>
      <c r="B348" s="24" t="s">
        <v>32</v>
      </c>
      <c r="C348" s="18">
        <f>'[1]9.1 ведомства'!G317</f>
        <v>17458755.960000001</v>
      </c>
      <c r="D348" s="18">
        <f>'[1]9.1 ведомства'!H317</f>
        <v>0</v>
      </c>
      <c r="E348" s="18">
        <f>'[1]9.1 ведомства'!I317</f>
        <v>17458755.960000001</v>
      </c>
      <c r="F348" s="18">
        <f>'[1]9.1 ведомства'!J317</f>
        <v>0</v>
      </c>
    </row>
    <row r="349" spans="1:6" x14ac:dyDescent="0.25">
      <c r="A349" s="23" t="s">
        <v>288</v>
      </c>
      <c r="B349" s="24" t="s">
        <v>289</v>
      </c>
      <c r="C349" s="18">
        <f>C350</f>
        <v>31620000</v>
      </c>
      <c r="D349" s="18">
        <f t="shared" ref="D349:F349" si="151">D350</f>
        <v>0</v>
      </c>
      <c r="E349" s="18">
        <f t="shared" si="151"/>
        <v>44120000</v>
      </c>
      <c r="F349" s="18">
        <f t="shared" si="151"/>
        <v>0</v>
      </c>
    </row>
    <row r="350" spans="1:6" x14ac:dyDescent="0.25">
      <c r="A350" s="23" t="s">
        <v>31</v>
      </c>
      <c r="B350" s="24" t="s">
        <v>32</v>
      </c>
      <c r="C350" s="18">
        <f>'[1]9.1 ведомства'!G380</f>
        <v>31620000</v>
      </c>
      <c r="D350" s="18">
        <f>'[1]9.1 ведомства'!H380</f>
        <v>0</v>
      </c>
      <c r="E350" s="18">
        <f>'[1]9.1 ведомства'!I380</f>
        <v>44120000</v>
      </c>
      <c r="F350" s="18">
        <f>'[1]9.1 ведомства'!J380</f>
        <v>0</v>
      </c>
    </row>
    <row r="351" spans="1:6" x14ac:dyDescent="0.25">
      <c r="A351" s="48" t="s">
        <v>290</v>
      </c>
      <c r="B351" s="49"/>
      <c r="C351" s="18">
        <f>C352</f>
        <v>10623600</v>
      </c>
      <c r="D351" s="18">
        <f t="shared" ref="D351:F352" si="152">D352</f>
        <v>10623600</v>
      </c>
      <c r="E351" s="18">
        <f t="shared" si="152"/>
        <v>10623600</v>
      </c>
      <c r="F351" s="18">
        <f t="shared" si="152"/>
        <v>10623600</v>
      </c>
    </row>
    <row r="352" spans="1:6" ht="38.25" x14ac:dyDescent="0.25">
      <c r="A352" s="21" t="s">
        <v>291</v>
      </c>
      <c r="B352" s="25" t="s">
        <v>164</v>
      </c>
      <c r="C352" s="18">
        <f>C353</f>
        <v>10623600</v>
      </c>
      <c r="D352" s="18">
        <f t="shared" si="152"/>
        <v>10623600</v>
      </c>
      <c r="E352" s="18">
        <f t="shared" si="152"/>
        <v>10623600</v>
      </c>
      <c r="F352" s="18">
        <f t="shared" si="152"/>
        <v>10623600</v>
      </c>
    </row>
    <row r="353" spans="1:6" x14ac:dyDescent="0.25">
      <c r="A353" s="31" t="s">
        <v>49</v>
      </c>
      <c r="B353" s="30" t="s">
        <v>50</v>
      </c>
      <c r="C353" s="18">
        <f>'[1]9.1 ведомства'!G914</f>
        <v>10623600</v>
      </c>
      <c r="D353" s="18">
        <f>'[1]9.1 ведомства'!H914</f>
        <v>10623600</v>
      </c>
      <c r="E353" s="18">
        <f>'[1]9.1 ведомства'!I914</f>
        <v>10623600</v>
      </c>
      <c r="F353" s="18">
        <f>'[1]9.1 ведомства'!J914</f>
        <v>10623600</v>
      </c>
    </row>
    <row r="354" spans="1:6" x14ac:dyDescent="0.25">
      <c r="A354" s="50" t="s">
        <v>292</v>
      </c>
      <c r="B354" s="50"/>
      <c r="C354" s="51">
        <f>C10+C60+C69+C145+C205+C290+C345+C353</f>
        <v>2181892513.2999997</v>
      </c>
      <c r="D354" s="51">
        <f>D10+D60+D69+D145+D205+D290+D345+D353</f>
        <v>958282522.76999998</v>
      </c>
      <c r="E354" s="51">
        <f>E10+E60+E69+E145+E205+E290+E345+E353</f>
        <v>2240968573.7000003</v>
      </c>
      <c r="F354" s="51">
        <f>F10+F60+F69+F145+F205+F290+F345+F353</f>
        <v>998655527.17000008</v>
      </c>
    </row>
    <row r="355" spans="1:6" x14ac:dyDescent="0.25">
      <c r="A355" s="52"/>
    </row>
    <row r="356" spans="1:6" x14ac:dyDescent="0.25">
      <c r="A356" s="52"/>
      <c r="E356" s="57"/>
    </row>
    <row r="357" spans="1:6" x14ac:dyDescent="0.25">
      <c r="A357" s="52"/>
      <c r="E357" s="54"/>
      <c r="F357" s="54"/>
    </row>
    <row r="358" spans="1:6" x14ac:dyDescent="0.25">
      <c r="A358" s="52"/>
    </row>
    <row r="359" spans="1:6" x14ac:dyDescent="0.25">
      <c r="A359" s="52"/>
    </row>
    <row r="360" spans="1:6" x14ac:dyDescent="0.25">
      <c r="A360" s="52"/>
    </row>
    <row r="361" spans="1:6" x14ac:dyDescent="0.25">
      <c r="A361" s="52"/>
    </row>
    <row r="362" spans="1:6" x14ac:dyDescent="0.25">
      <c r="A362" s="52"/>
    </row>
    <row r="363" spans="1:6" x14ac:dyDescent="0.25">
      <c r="A363" s="52"/>
    </row>
    <row r="364" spans="1:6" x14ac:dyDescent="0.25">
      <c r="A364" s="52"/>
    </row>
    <row r="365" spans="1:6" x14ac:dyDescent="0.25">
      <c r="A365" s="52"/>
    </row>
    <row r="366" spans="1:6" x14ac:dyDescent="0.25">
      <c r="A366" s="52"/>
    </row>
    <row r="367" spans="1:6" x14ac:dyDescent="0.25">
      <c r="A367" s="52"/>
    </row>
    <row r="368" spans="1:6" x14ac:dyDescent="0.25">
      <c r="A368" s="52"/>
      <c r="B368" s="58"/>
      <c r="C368" s="59"/>
      <c r="D368" s="59"/>
      <c r="E368" s="59"/>
      <c r="F368" s="59"/>
    </row>
    <row r="369" spans="1:6" x14ac:dyDescent="0.25">
      <c r="A369" s="52"/>
      <c r="B369" s="58"/>
      <c r="C369" s="59"/>
      <c r="D369" s="59"/>
      <c r="E369" s="59"/>
      <c r="F369" s="59"/>
    </row>
    <row r="370" spans="1:6" x14ac:dyDescent="0.25">
      <c r="A370" s="52"/>
      <c r="B370" s="58"/>
      <c r="C370" s="59"/>
      <c r="D370" s="59"/>
      <c r="E370" s="59"/>
      <c r="F370" s="59"/>
    </row>
    <row r="371" spans="1:6" x14ac:dyDescent="0.25">
      <c r="A371" s="52"/>
      <c r="B371" s="58"/>
      <c r="C371" s="59"/>
      <c r="D371" s="59"/>
      <c r="E371" s="59"/>
      <c r="F371" s="59"/>
    </row>
    <row r="372" spans="1:6" x14ac:dyDescent="0.25">
      <c r="A372" s="52"/>
      <c r="B372" s="58"/>
      <c r="C372" s="59"/>
      <c r="D372" s="59"/>
      <c r="E372" s="59"/>
      <c r="F372" s="59"/>
    </row>
    <row r="373" spans="1:6" x14ac:dyDescent="0.25">
      <c r="A373" s="52"/>
      <c r="B373" s="58"/>
      <c r="C373" s="59"/>
      <c r="D373" s="59"/>
      <c r="E373" s="59"/>
      <c r="F373" s="59"/>
    </row>
    <row r="374" spans="1:6" x14ac:dyDescent="0.25">
      <c r="A374" s="52"/>
      <c r="B374" s="58"/>
      <c r="C374" s="59"/>
      <c r="D374" s="59"/>
      <c r="E374" s="59"/>
      <c r="F374" s="59"/>
    </row>
    <row r="375" spans="1:6" x14ac:dyDescent="0.25">
      <c r="A375" s="52"/>
      <c r="B375" s="58"/>
      <c r="C375" s="59"/>
      <c r="D375" s="59"/>
      <c r="E375" s="59"/>
      <c r="F375" s="59"/>
    </row>
    <row r="376" spans="1:6" x14ac:dyDescent="0.25">
      <c r="A376" s="52"/>
      <c r="B376" s="58"/>
      <c r="C376" s="59"/>
      <c r="D376" s="59"/>
      <c r="E376" s="59"/>
      <c r="F376" s="59"/>
    </row>
    <row r="377" spans="1:6" x14ac:dyDescent="0.25">
      <c r="A377" s="52"/>
      <c r="B377" s="58"/>
      <c r="C377" s="59"/>
      <c r="D377" s="59"/>
      <c r="E377" s="59"/>
      <c r="F377" s="59"/>
    </row>
    <row r="378" spans="1:6" x14ac:dyDescent="0.25">
      <c r="A378" s="52"/>
      <c r="B378" s="58"/>
      <c r="C378" s="59"/>
      <c r="D378" s="59"/>
      <c r="E378" s="59"/>
      <c r="F378" s="59"/>
    </row>
    <row r="379" spans="1:6" x14ac:dyDescent="0.25">
      <c r="A379" s="52"/>
      <c r="B379" s="58"/>
      <c r="C379" s="59"/>
      <c r="D379" s="59"/>
      <c r="E379" s="59"/>
      <c r="F379" s="59"/>
    </row>
    <row r="380" spans="1:6" x14ac:dyDescent="0.25">
      <c r="A380" s="52"/>
      <c r="B380" s="58"/>
      <c r="C380" s="59"/>
      <c r="D380" s="59"/>
      <c r="E380" s="59"/>
      <c r="F380" s="59"/>
    </row>
    <row r="381" spans="1:6" x14ac:dyDescent="0.25">
      <c r="A381" s="52"/>
      <c r="B381" s="58"/>
      <c r="C381" s="59"/>
      <c r="D381" s="59"/>
      <c r="E381" s="59"/>
      <c r="F381" s="59"/>
    </row>
    <row r="382" spans="1:6" x14ac:dyDescent="0.25">
      <c r="A382" s="52"/>
      <c r="B382" s="58"/>
      <c r="C382" s="59"/>
      <c r="D382" s="59"/>
      <c r="E382" s="59"/>
      <c r="F382" s="59"/>
    </row>
    <row r="383" spans="1:6" x14ac:dyDescent="0.25">
      <c r="A383" s="52"/>
      <c r="B383" s="58"/>
      <c r="C383" s="59"/>
      <c r="D383" s="59"/>
      <c r="E383" s="59"/>
      <c r="F383" s="59"/>
    </row>
    <row r="384" spans="1:6" x14ac:dyDescent="0.25">
      <c r="A384" s="52"/>
      <c r="B384" s="58"/>
      <c r="C384" s="59"/>
      <c r="D384" s="59"/>
      <c r="E384" s="59"/>
      <c r="F384" s="59"/>
    </row>
    <row r="385" spans="1:6" x14ac:dyDescent="0.25">
      <c r="A385" s="52"/>
      <c r="B385" s="58"/>
      <c r="C385" s="59"/>
      <c r="D385" s="59"/>
      <c r="E385" s="59"/>
      <c r="F385" s="59"/>
    </row>
    <row r="386" spans="1:6" x14ac:dyDescent="0.25">
      <c r="A386" s="52"/>
      <c r="B386" s="58"/>
      <c r="C386" s="59"/>
      <c r="D386" s="59"/>
      <c r="E386" s="59"/>
      <c r="F386" s="59"/>
    </row>
    <row r="387" spans="1:6" x14ac:dyDescent="0.25">
      <c r="A387" s="52"/>
      <c r="B387" s="58"/>
      <c r="C387" s="59"/>
      <c r="D387" s="59"/>
      <c r="E387" s="59"/>
      <c r="F387" s="59"/>
    </row>
    <row r="388" spans="1:6" x14ac:dyDescent="0.25">
      <c r="A388" s="52"/>
      <c r="B388" s="58"/>
      <c r="C388" s="59"/>
      <c r="D388" s="59"/>
      <c r="E388" s="59"/>
      <c r="F388" s="59"/>
    </row>
    <row r="389" spans="1:6" x14ac:dyDescent="0.25">
      <c r="A389" s="52"/>
      <c r="B389" s="58"/>
      <c r="C389" s="59"/>
      <c r="D389" s="59"/>
      <c r="E389" s="59"/>
      <c r="F389" s="59"/>
    </row>
    <row r="390" spans="1:6" x14ac:dyDescent="0.25">
      <c r="A390" s="52"/>
      <c r="B390" s="58"/>
      <c r="C390" s="59"/>
      <c r="D390" s="59"/>
      <c r="E390" s="59"/>
      <c r="F390" s="59"/>
    </row>
    <row r="391" spans="1:6" x14ac:dyDescent="0.25">
      <c r="A391" s="52"/>
      <c r="B391" s="58"/>
      <c r="C391" s="59"/>
      <c r="D391" s="59"/>
      <c r="E391" s="59"/>
      <c r="F391" s="59"/>
    </row>
    <row r="392" spans="1:6" x14ac:dyDescent="0.25">
      <c r="A392" s="52"/>
      <c r="B392" s="58"/>
      <c r="C392" s="59"/>
      <c r="D392" s="59"/>
      <c r="E392" s="59"/>
      <c r="F392" s="59"/>
    </row>
    <row r="393" spans="1:6" x14ac:dyDescent="0.25">
      <c r="A393" s="52"/>
      <c r="B393" s="58"/>
      <c r="C393" s="59"/>
      <c r="D393" s="59"/>
      <c r="E393" s="59"/>
      <c r="F393" s="59"/>
    </row>
    <row r="394" spans="1:6" x14ac:dyDescent="0.25">
      <c r="A394" s="52"/>
      <c r="B394" s="58"/>
      <c r="C394" s="59"/>
      <c r="D394" s="59"/>
      <c r="E394" s="59"/>
      <c r="F394" s="59"/>
    </row>
    <row r="395" spans="1:6" x14ac:dyDescent="0.25">
      <c r="A395" s="52"/>
      <c r="B395" s="58"/>
      <c r="C395" s="59"/>
      <c r="D395" s="59"/>
      <c r="E395" s="59"/>
      <c r="F395" s="59"/>
    </row>
    <row r="396" spans="1:6" x14ac:dyDescent="0.25">
      <c r="A396" s="52"/>
      <c r="B396" s="58"/>
      <c r="C396" s="59"/>
      <c r="D396" s="59"/>
      <c r="E396" s="59"/>
      <c r="F396" s="59"/>
    </row>
    <row r="397" spans="1:6" x14ac:dyDescent="0.25">
      <c r="A397" s="52"/>
      <c r="B397" s="58"/>
      <c r="C397" s="59"/>
      <c r="D397" s="59"/>
      <c r="E397" s="59"/>
      <c r="F397" s="59"/>
    </row>
    <row r="398" spans="1:6" x14ac:dyDescent="0.25">
      <c r="A398" s="52"/>
      <c r="B398" s="58"/>
      <c r="C398" s="59"/>
      <c r="D398" s="59"/>
      <c r="E398" s="59"/>
      <c r="F398" s="59"/>
    </row>
    <row r="399" spans="1:6" x14ac:dyDescent="0.25">
      <c r="A399" s="52"/>
      <c r="B399" s="58"/>
      <c r="C399" s="59"/>
      <c r="D399" s="59"/>
      <c r="E399" s="59"/>
      <c r="F399" s="59"/>
    </row>
    <row r="400" spans="1:6" x14ac:dyDescent="0.25">
      <c r="A400" s="52"/>
      <c r="B400" s="58"/>
      <c r="C400" s="59"/>
      <c r="D400" s="59"/>
      <c r="E400" s="59"/>
      <c r="F400" s="59"/>
    </row>
    <row r="401" spans="1:6" x14ac:dyDescent="0.25">
      <c r="A401" s="52"/>
      <c r="B401" s="58"/>
      <c r="C401" s="59"/>
      <c r="D401" s="59"/>
      <c r="E401" s="59"/>
      <c r="F401" s="59"/>
    </row>
    <row r="402" spans="1:6" x14ac:dyDescent="0.25">
      <c r="A402" s="52"/>
      <c r="B402" s="58"/>
      <c r="C402" s="59"/>
      <c r="D402" s="59"/>
      <c r="E402" s="59"/>
      <c r="F402" s="59"/>
    </row>
    <row r="403" spans="1:6" x14ac:dyDescent="0.25">
      <c r="A403" s="52"/>
      <c r="B403" s="58"/>
      <c r="C403" s="59"/>
      <c r="D403" s="59"/>
      <c r="E403" s="59"/>
      <c r="F403" s="59"/>
    </row>
    <row r="404" spans="1:6" x14ac:dyDescent="0.25">
      <c r="A404" s="52"/>
      <c r="B404" s="58"/>
      <c r="C404" s="59"/>
      <c r="D404" s="59"/>
      <c r="E404" s="59"/>
      <c r="F404" s="59"/>
    </row>
    <row r="405" spans="1:6" x14ac:dyDescent="0.25">
      <c r="A405" s="52"/>
      <c r="B405" s="58"/>
      <c r="C405" s="59"/>
      <c r="D405" s="59"/>
      <c r="E405" s="59"/>
      <c r="F405" s="59"/>
    </row>
    <row r="406" spans="1:6" x14ac:dyDescent="0.25">
      <c r="A406" s="52"/>
      <c r="B406" s="58"/>
      <c r="C406" s="59"/>
      <c r="D406" s="59"/>
      <c r="E406" s="59"/>
      <c r="F406" s="59"/>
    </row>
    <row r="407" spans="1:6" x14ac:dyDescent="0.25">
      <c r="A407" s="52"/>
      <c r="B407" s="58"/>
      <c r="C407" s="59"/>
      <c r="D407" s="59"/>
      <c r="E407" s="59"/>
      <c r="F407" s="59"/>
    </row>
    <row r="408" spans="1:6" x14ac:dyDescent="0.25">
      <c r="A408" s="52"/>
      <c r="B408" s="58"/>
      <c r="C408" s="59"/>
      <c r="D408" s="59"/>
      <c r="E408" s="59"/>
      <c r="F408" s="59"/>
    </row>
    <row r="409" spans="1:6" x14ac:dyDescent="0.25">
      <c r="A409" s="52"/>
      <c r="B409" s="58"/>
      <c r="C409" s="59"/>
      <c r="D409" s="59"/>
      <c r="E409" s="59"/>
      <c r="F409" s="59"/>
    </row>
    <row r="410" spans="1:6" x14ac:dyDescent="0.25">
      <c r="A410" s="52"/>
      <c r="B410" s="58"/>
      <c r="C410" s="59"/>
      <c r="D410" s="59"/>
      <c r="E410" s="59"/>
      <c r="F410" s="59"/>
    </row>
    <row r="411" spans="1:6" x14ac:dyDescent="0.25">
      <c r="A411" s="52"/>
      <c r="B411" s="58"/>
      <c r="C411" s="59"/>
      <c r="D411" s="59"/>
      <c r="E411" s="59"/>
      <c r="F411" s="59"/>
    </row>
    <row r="412" spans="1:6" x14ac:dyDescent="0.25">
      <c r="A412" s="52"/>
      <c r="B412" s="58"/>
      <c r="C412" s="59"/>
      <c r="D412" s="59"/>
      <c r="E412" s="59"/>
      <c r="F412" s="59"/>
    </row>
    <row r="413" spans="1:6" x14ac:dyDescent="0.25">
      <c r="A413" s="52"/>
      <c r="B413" s="58"/>
      <c r="C413" s="59"/>
      <c r="D413" s="59"/>
      <c r="E413" s="59"/>
      <c r="F413" s="59"/>
    </row>
    <row r="414" spans="1:6" x14ac:dyDescent="0.25">
      <c r="A414" s="52"/>
      <c r="B414" s="58"/>
      <c r="C414" s="59"/>
      <c r="D414" s="59"/>
      <c r="E414" s="59"/>
      <c r="F414" s="59"/>
    </row>
    <row r="415" spans="1:6" x14ac:dyDescent="0.25">
      <c r="A415" s="52"/>
      <c r="B415" s="58"/>
      <c r="C415" s="59"/>
      <c r="D415" s="59"/>
      <c r="E415" s="59"/>
      <c r="F415" s="59"/>
    </row>
    <row r="416" spans="1:6" x14ac:dyDescent="0.25">
      <c r="A416" s="52"/>
      <c r="B416" s="58"/>
      <c r="C416" s="59"/>
      <c r="D416" s="59"/>
      <c r="E416" s="59"/>
      <c r="F416" s="59"/>
    </row>
    <row r="417" spans="1:6" x14ac:dyDescent="0.25">
      <c r="A417" s="52"/>
      <c r="B417" s="58"/>
      <c r="C417" s="59"/>
      <c r="D417" s="59"/>
      <c r="E417" s="59"/>
      <c r="F417" s="59"/>
    </row>
    <row r="418" spans="1:6" x14ac:dyDescent="0.25">
      <c r="A418" s="52"/>
      <c r="B418" s="58"/>
      <c r="C418" s="59"/>
      <c r="D418" s="59"/>
      <c r="E418" s="59"/>
      <c r="F418" s="59"/>
    </row>
    <row r="419" spans="1:6" x14ac:dyDescent="0.25">
      <c r="A419" s="52"/>
      <c r="B419" s="58"/>
      <c r="C419" s="59"/>
      <c r="D419" s="59"/>
      <c r="E419" s="59"/>
      <c r="F419" s="59"/>
    </row>
    <row r="420" spans="1:6" x14ac:dyDescent="0.25">
      <c r="A420" s="52"/>
      <c r="B420" s="58"/>
      <c r="C420" s="59"/>
      <c r="D420" s="59"/>
      <c r="E420" s="59"/>
      <c r="F420" s="59"/>
    </row>
    <row r="421" spans="1:6" x14ac:dyDescent="0.25">
      <c r="A421" s="52"/>
      <c r="B421" s="58"/>
      <c r="C421" s="59"/>
      <c r="D421" s="59"/>
      <c r="E421" s="59"/>
      <c r="F421" s="59"/>
    </row>
    <row r="422" spans="1:6" x14ac:dyDescent="0.25">
      <c r="A422" s="52"/>
      <c r="B422" s="58"/>
      <c r="C422" s="59"/>
      <c r="D422" s="59"/>
      <c r="E422" s="59"/>
      <c r="F422" s="59"/>
    </row>
    <row r="423" spans="1:6" x14ac:dyDescent="0.25">
      <c r="A423" s="52"/>
      <c r="B423" s="58"/>
      <c r="C423" s="59"/>
      <c r="D423" s="59"/>
      <c r="E423" s="59"/>
      <c r="F423" s="59"/>
    </row>
    <row r="424" spans="1:6" x14ac:dyDescent="0.25">
      <c r="A424" s="52"/>
      <c r="B424" s="58"/>
      <c r="C424" s="59"/>
      <c r="D424" s="59"/>
      <c r="E424" s="59"/>
      <c r="F424" s="59"/>
    </row>
    <row r="425" spans="1:6" x14ac:dyDescent="0.25">
      <c r="A425" s="52"/>
      <c r="B425" s="58"/>
      <c r="C425" s="59"/>
      <c r="D425" s="59"/>
      <c r="E425" s="59"/>
      <c r="F425" s="59"/>
    </row>
    <row r="426" spans="1:6" x14ac:dyDescent="0.25">
      <c r="A426" s="52"/>
      <c r="B426" s="58"/>
      <c r="C426" s="59"/>
      <c r="D426" s="59"/>
      <c r="E426" s="59"/>
      <c r="F426" s="59"/>
    </row>
    <row r="427" spans="1:6" x14ac:dyDescent="0.25">
      <c r="A427" s="52"/>
      <c r="B427" s="58"/>
      <c r="C427" s="59"/>
      <c r="D427" s="59"/>
      <c r="E427" s="59"/>
      <c r="F427" s="59"/>
    </row>
    <row r="428" spans="1:6" x14ac:dyDescent="0.25">
      <c r="A428" s="52"/>
      <c r="B428" s="58"/>
      <c r="C428" s="59"/>
      <c r="D428" s="59"/>
      <c r="E428" s="59"/>
      <c r="F428" s="59"/>
    </row>
    <row r="429" spans="1:6" x14ac:dyDescent="0.25">
      <c r="A429" s="52"/>
      <c r="B429" s="58"/>
      <c r="C429" s="59"/>
      <c r="D429" s="59"/>
      <c r="E429" s="59"/>
      <c r="F429" s="59"/>
    </row>
    <row r="430" spans="1:6" x14ac:dyDescent="0.25">
      <c r="A430" s="52"/>
      <c r="B430" s="58"/>
      <c r="C430" s="59"/>
      <c r="D430" s="59"/>
      <c r="E430" s="59"/>
      <c r="F430" s="59"/>
    </row>
    <row r="431" spans="1:6" x14ac:dyDescent="0.25">
      <c r="A431" s="52"/>
      <c r="B431" s="58"/>
      <c r="C431" s="59"/>
      <c r="D431" s="59"/>
      <c r="E431" s="59"/>
      <c r="F431" s="59"/>
    </row>
    <row r="432" spans="1:6" x14ac:dyDescent="0.25">
      <c r="A432" s="52"/>
      <c r="B432" s="58"/>
      <c r="C432" s="59"/>
      <c r="D432" s="59"/>
      <c r="E432" s="59"/>
      <c r="F432" s="59"/>
    </row>
    <row r="433" spans="1:6" x14ac:dyDescent="0.25">
      <c r="A433" s="52"/>
      <c r="B433" s="58"/>
      <c r="C433" s="59"/>
      <c r="D433" s="59"/>
      <c r="E433" s="59"/>
      <c r="F433" s="59"/>
    </row>
    <row r="434" spans="1:6" x14ac:dyDescent="0.25">
      <c r="A434" s="52"/>
      <c r="B434" s="58"/>
      <c r="C434" s="59"/>
      <c r="D434" s="59"/>
      <c r="E434" s="59"/>
      <c r="F434" s="59"/>
    </row>
    <row r="435" spans="1:6" x14ac:dyDescent="0.25">
      <c r="A435" s="52"/>
      <c r="B435" s="58"/>
      <c r="C435" s="59"/>
      <c r="D435" s="59"/>
      <c r="E435" s="59"/>
      <c r="F435" s="59"/>
    </row>
    <row r="436" spans="1:6" x14ac:dyDescent="0.25">
      <c r="A436" s="52"/>
      <c r="B436" s="58"/>
      <c r="C436" s="59"/>
      <c r="D436" s="59"/>
      <c r="E436" s="59"/>
      <c r="F436" s="59"/>
    </row>
    <row r="437" spans="1:6" x14ac:dyDescent="0.25">
      <c r="A437" s="52"/>
      <c r="B437" s="58"/>
      <c r="C437" s="59"/>
      <c r="D437" s="59"/>
      <c r="E437" s="59"/>
      <c r="F437" s="59"/>
    </row>
    <row r="438" spans="1:6" x14ac:dyDescent="0.25">
      <c r="A438" s="52"/>
      <c r="B438" s="58"/>
      <c r="C438" s="59"/>
      <c r="D438" s="59"/>
      <c r="E438" s="59"/>
      <c r="F438" s="59"/>
    </row>
    <row r="439" spans="1:6" x14ac:dyDescent="0.25">
      <c r="A439" s="52"/>
      <c r="B439" s="58"/>
      <c r="C439" s="59"/>
      <c r="D439" s="59"/>
      <c r="E439" s="59"/>
      <c r="F439" s="59"/>
    </row>
    <row r="440" spans="1:6" x14ac:dyDescent="0.25">
      <c r="A440" s="52"/>
      <c r="B440" s="58"/>
      <c r="C440" s="59"/>
      <c r="D440" s="59"/>
      <c r="E440" s="59"/>
      <c r="F440" s="59"/>
    </row>
    <row r="441" spans="1:6" x14ac:dyDescent="0.25">
      <c r="A441" s="52"/>
      <c r="B441" s="58"/>
      <c r="C441" s="59"/>
      <c r="D441" s="59"/>
      <c r="E441" s="59"/>
      <c r="F441" s="59"/>
    </row>
    <row r="442" spans="1:6" x14ac:dyDescent="0.25">
      <c r="A442" s="52"/>
      <c r="B442" s="58"/>
      <c r="C442" s="59"/>
      <c r="D442" s="59"/>
      <c r="E442" s="59"/>
      <c r="F442" s="59"/>
    </row>
    <row r="443" spans="1:6" x14ac:dyDescent="0.25">
      <c r="A443" s="52"/>
      <c r="B443" s="58"/>
      <c r="C443" s="59"/>
      <c r="D443" s="59"/>
      <c r="E443" s="59"/>
      <c r="F443" s="59"/>
    </row>
    <row r="444" spans="1:6" x14ac:dyDescent="0.25">
      <c r="A444" s="52"/>
      <c r="B444" s="58"/>
      <c r="C444" s="59"/>
      <c r="D444" s="59"/>
      <c r="E444" s="59"/>
      <c r="F444" s="59"/>
    </row>
    <row r="445" spans="1:6" x14ac:dyDescent="0.25">
      <c r="A445" s="52"/>
      <c r="B445" s="58"/>
      <c r="C445" s="59"/>
      <c r="D445" s="59"/>
      <c r="E445" s="59"/>
      <c r="F445" s="59"/>
    </row>
    <row r="446" spans="1:6" x14ac:dyDescent="0.25">
      <c r="A446" s="52"/>
      <c r="B446" s="58"/>
      <c r="C446" s="59"/>
      <c r="D446" s="59"/>
      <c r="E446" s="59"/>
      <c r="F446" s="59"/>
    </row>
    <row r="447" spans="1:6" x14ac:dyDescent="0.25">
      <c r="A447" s="52"/>
      <c r="B447" s="58"/>
      <c r="C447" s="59"/>
      <c r="D447" s="59"/>
      <c r="E447" s="59"/>
      <c r="F447" s="59"/>
    </row>
    <row r="448" spans="1:6" x14ac:dyDescent="0.25">
      <c r="A448" s="52"/>
      <c r="B448" s="58"/>
      <c r="C448" s="59"/>
      <c r="D448" s="59"/>
      <c r="E448" s="59"/>
      <c r="F448" s="59"/>
    </row>
    <row r="449" spans="1:6" x14ac:dyDescent="0.25">
      <c r="A449" s="52"/>
      <c r="B449" s="58"/>
      <c r="C449" s="59"/>
      <c r="D449" s="59"/>
      <c r="E449" s="59"/>
      <c r="F449" s="59"/>
    </row>
    <row r="450" spans="1:6" x14ac:dyDescent="0.25">
      <c r="A450" s="52"/>
      <c r="B450" s="58"/>
      <c r="C450" s="59"/>
      <c r="D450" s="59"/>
      <c r="E450" s="59"/>
      <c r="F450" s="59"/>
    </row>
    <row r="451" spans="1:6" x14ac:dyDescent="0.25">
      <c r="A451" s="52"/>
      <c r="B451" s="58"/>
      <c r="C451" s="59"/>
      <c r="D451" s="59"/>
      <c r="E451" s="59"/>
      <c r="F451" s="59"/>
    </row>
    <row r="452" spans="1:6" x14ac:dyDescent="0.25">
      <c r="A452" s="52"/>
      <c r="B452" s="58"/>
      <c r="C452" s="59"/>
      <c r="D452" s="59"/>
      <c r="E452" s="59"/>
      <c r="F452" s="59"/>
    </row>
    <row r="453" spans="1:6" x14ac:dyDescent="0.25">
      <c r="A453" s="52"/>
      <c r="B453" s="58"/>
      <c r="C453" s="59"/>
      <c r="D453" s="59"/>
      <c r="E453" s="59"/>
      <c r="F453" s="59"/>
    </row>
    <row r="454" spans="1:6" x14ac:dyDescent="0.25">
      <c r="A454" s="52"/>
      <c r="B454" s="58"/>
      <c r="C454" s="59"/>
      <c r="D454" s="59"/>
      <c r="E454" s="59"/>
      <c r="F454" s="59"/>
    </row>
    <row r="455" spans="1:6" x14ac:dyDescent="0.25">
      <c r="A455" s="52"/>
      <c r="B455" s="58"/>
      <c r="C455" s="59"/>
      <c r="D455" s="59"/>
      <c r="E455" s="59"/>
      <c r="F455" s="59"/>
    </row>
    <row r="456" spans="1:6" x14ac:dyDescent="0.25">
      <c r="A456" s="52"/>
      <c r="B456" s="58"/>
      <c r="C456" s="59"/>
      <c r="D456" s="59"/>
      <c r="E456" s="59"/>
      <c r="F456" s="59"/>
    </row>
    <row r="457" spans="1:6" x14ac:dyDescent="0.25">
      <c r="A457" s="52"/>
      <c r="B457" s="58"/>
      <c r="C457" s="59"/>
      <c r="D457" s="59"/>
      <c r="E457" s="59"/>
      <c r="F457" s="59"/>
    </row>
    <row r="458" spans="1:6" x14ac:dyDescent="0.25">
      <c r="A458" s="52"/>
      <c r="B458" s="58"/>
      <c r="C458" s="59"/>
      <c r="D458" s="59"/>
      <c r="E458" s="59"/>
      <c r="F458" s="59"/>
    </row>
    <row r="459" spans="1:6" x14ac:dyDescent="0.25">
      <c r="A459" s="52"/>
      <c r="B459" s="58"/>
      <c r="C459" s="59"/>
      <c r="D459" s="59"/>
      <c r="E459" s="59"/>
      <c r="F459" s="59"/>
    </row>
    <row r="460" spans="1:6" x14ac:dyDescent="0.25">
      <c r="A460" s="52"/>
      <c r="B460" s="58"/>
      <c r="C460" s="59"/>
      <c r="D460" s="59"/>
      <c r="E460" s="59"/>
      <c r="F460" s="59"/>
    </row>
    <row r="461" spans="1:6" x14ac:dyDescent="0.25">
      <c r="A461" s="52"/>
      <c r="B461" s="58"/>
      <c r="C461" s="59"/>
      <c r="D461" s="59"/>
      <c r="E461" s="59"/>
      <c r="F461" s="59"/>
    </row>
    <row r="462" spans="1:6" x14ac:dyDescent="0.25">
      <c r="A462" s="52"/>
      <c r="B462" s="58"/>
      <c r="C462" s="59"/>
      <c r="D462" s="59"/>
      <c r="E462" s="59"/>
      <c r="F462" s="59"/>
    </row>
    <row r="463" spans="1:6" x14ac:dyDescent="0.25">
      <c r="A463" s="52"/>
      <c r="B463" s="58"/>
      <c r="C463" s="59"/>
      <c r="D463" s="59"/>
      <c r="E463" s="59"/>
      <c r="F463" s="59"/>
    </row>
    <row r="464" spans="1:6" x14ac:dyDescent="0.25">
      <c r="A464" s="52"/>
      <c r="B464" s="58"/>
      <c r="C464" s="59"/>
      <c r="D464" s="59"/>
      <c r="E464" s="59"/>
      <c r="F464" s="59"/>
    </row>
    <row r="465" spans="1:6" x14ac:dyDescent="0.25">
      <c r="A465" s="52"/>
      <c r="B465" s="58"/>
      <c r="C465" s="59"/>
      <c r="D465" s="59"/>
      <c r="E465" s="59"/>
      <c r="F465" s="59"/>
    </row>
    <row r="466" spans="1:6" x14ac:dyDescent="0.25">
      <c r="A466" s="52"/>
      <c r="B466" s="58"/>
      <c r="C466" s="59"/>
      <c r="D466" s="59"/>
      <c r="E466" s="59"/>
      <c r="F466" s="59"/>
    </row>
    <row r="467" spans="1:6" x14ac:dyDescent="0.25">
      <c r="A467" s="52"/>
      <c r="B467" s="58"/>
      <c r="C467" s="59"/>
      <c r="D467" s="59"/>
      <c r="E467" s="59"/>
      <c r="F467" s="59"/>
    </row>
    <row r="468" spans="1:6" x14ac:dyDescent="0.25">
      <c r="A468" s="52"/>
      <c r="B468" s="58"/>
      <c r="C468" s="59"/>
      <c r="D468" s="59"/>
      <c r="E468" s="59"/>
      <c r="F468" s="59"/>
    </row>
    <row r="469" spans="1:6" x14ac:dyDescent="0.25">
      <c r="A469" s="52"/>
      <c r="B469" s="58"/>
      <c r="C469" s="59"/>
      <c r="D469" s="59"/>
      <c r="E469" s="59"/>
      <c r="F469" s="59"/>
    </row>
    <row r="470" spans="1:6" x14ac:dyDescent="0.25">
      <c r="A470" s="52"/>
      <c r="B470" s="58"/>
      <c r="C470" s="59"/>
      <c r="D470" s="59"/>
      <c r="E470" s="59"/>
      <c r="F470" s="59"/>
    </row>
    <row r="471" spans="1:6" x14ac:dyDescent="0.25">
      <c r="A471" s="52"/>
      <c r="B471" s="58"/>
      <c r="C471" s="59"/>
      <c r="D471" s="59"/>
      <c r="E471" s="59"/>
      <c r="F471" s="59"/>
    </row>
    <row r="472" spans="1:6" x14ac:dyDescent="0.25">
      <c r="A472" s="52"/>
      <c r="B472" s="58"/>
      <c r="C472" s="59"/>
      <c r="D472" s="59"/>
      <c r="E472" s="59"/>
      <c r="F472" s="59"/>
    </row>
    <row r="473" spans="1:6" x14ac:dyDescent="0.25">
      <c r="A473" s="52"/>
      <c r="B473" s="58"/>
      <c r="C473" s="59"/>
      <c r="D473" s="59"/>
      <c r="E473" s="59"/>
      <c r="F473" s="59"/>
    </row>
    <row r="474" spans="1:6" x14ac:dyDescent="0.25">
      <c r="A474" s="52"/>
      <c r="B474" s="58"/>
      <c r="C474" s="59"/>
      <c r="D474" s="59"/>
      <c r="E474" s="59"/>
      <c r="F474" s="59"/>
    </row>
    <row r="475" spans="1:6" x14ac:dyDescent="0.25">
      <c r="A475" s="52"/>
      <c r="B475" s="58"/>
      <c r="C475" s="59"/>
      <c r="D475" s="59"/>
      <c r="E475" s="59"/>
      <c r="F475" s="59"/>
    </row>
    <row r="476" spans="1:6" x14ac:dyDescent="0.25">
      <c r="A476" s="52"/>
      <c r="B476" s="58"/>
      <c r="C476" s="59"/>
      <c r="D476" s="59"/>
      <c r="E476" s="59"/>
      <c r="F476" s="59"/>
    </row>
    <row r="477" spans="1:6" x14ac:dyDescent="0.25">
      <c r="A477" s="52"/>
      <c r="B477" s="58"/>
      <c r="C477" s="59"/>
      <c r="D477" s="59"/>
      <c r="E477" s="59"/>
      <c r="F477" s="59"/>
    </row>
    <row r="478" spans="1:6" x14ac:dyDescent="0.25">
      <c r="A478" s="52"/>
      <c r="B478" s="58"/>
      <c r="C478" s="59"/>
      <c r="D478" s="59"/>
      <c r="E478" s="59"/>
      <c r="F478" s="59"/>
    </row>
    <row r="479" spans="1:6" x14ac:dyDescent="0.25">
      <c r="A479" s="52"/>
      <c r="B479" s="58"/>
      <c r="C479" s="59"/>
      <c r="D479" s="59"/>
      <c r="E479" s="59"/>
      <c r="F479" s="59"/>
    </row>
    <row r="480" spans="1:6" x14ac:dyDescent="0.25">
      <c r="A480" s="52"/>
      <c r="B480" s="58"/>
      <c r="C480" s="59"/>
      <c r="D480" s="59"/>
      <c r="E480" s="59"/>
      <c r="F480" s="59"/>
    </row>
    <row r="481" spans="1:6" x14ac:dyDescent="0.25">
      <c r="A481" s="52"/>
      <c r="B481" s="58"/>
      <c r="C481" s="59"/>
      <c r="D481" s="59"/>
      <c r="E481" s="59"/>
      <c r="F481" s="59"/>
    </row>
    <row r="482" spans="1:6" x14ac:dyDescent="0.25">
      <c r="A482" s="52"/>
      <c r="B482" s="58"/>
      <c r="C482" s="59"/>
      <c r="D482" s="59"/>
      <c r="E482" s="59"/>
      <c r="F482" s="59"/>
    </row>
    <row r="483" spans="1:6" x14ac:dyDescent="0.25">
      <c r="A483" s="52"/>
      <c r="B483" s="58"/>
      <c r="C483" s="59"/>
      <c r="D483" s="59"/>
      <c r="E483" s="59"/>
      <c r="F483" s="59"/>
    </row>
    <row r="484" spans="1:6" x14ac:dyDescent="0.25">
      <c r="A484" s="52"/>
      <c r="B484" s="58"/>
      <c r="C484" s="59"/>
      <c r="D484" s="59"/>
      <c r="E484" s="59"/>
      <c r="F484" s="59"/>
    </row>
    <row r="485" spans="1:6" x14ac:dyDescent="0.25">
      <c r="A485" s="52"/>
      <c r="B485" s="58"/>
      <c r="C485" s="59"/>
      <c r="D485" s="59"/>
      <c r="E485" s="59"/>
      <c r="F485" s="59"/>
    </row>
    <row r="486" spans="1:6" x14ac:dyDescent="0.25">
      <c r="A486" s="52"/>
      <c r="B486" s="58"/>
      <c r="C486" s="59"/>
      <c r="D486" s="59"/>
      <c r="E486" s="59"/>
      <c r="F486" s="59"/>
    </row>
    <row r="487" spans="1:6" x14ac:dyDescent="0.25">
      <c r="A487" s="52"/>
      <c r="B487" s="58"/>
      <c r="C487" s="59"/>
      <c r="D487" s="59"/>
      <c r="E487" s="59"/>
      <c r="F487" s="59"/>
    </row>
    <row r="488" spans="1:6" x14ac:dyDescent="0.25">
      <c r="A488" s="52"/>
      <c r="B488" s="58"/>
      <c r="C488" s="59"/>
      <c r="D488" s="59"/>
      <c r="E488" s="59"/>
      <c r="F488" s="59"/>
    </row>
    <row r="489" spans="1:6" x14ac:dyDescent="0.25">
      <c r="A489" s="52"/>
      <c r="B489" s="58"/>
      <c r="C489" s="59"/>
      <c r="D489" s="59"/>
      <c r="E489" s="59"/>
      <c r="F489" s="59"/>
    </row>
    <row r="490" spans="1:6" x14ac:dyDescent="0.25">
      <c r="A490" s="52"/>
      <c r="B490" s="58"/>
      <c r="C490" s="59"/>
      <c r="D490" s="59"/>
      <c r="E490" s="59"/>
      <c r="F490" s="59"/>
    </row>
    <row r="491" spans="1:6" x14ac:dyDescent="0.25">
      <c r="A491" s="52"/>
      <c r="B491" s="58"/>
      <c r="C491" s="59"/>
      <c r="D491" s="59"/>
      <c r="E491" s="59"/>
      <c r="F491" s="59"/>
    </row>
    <row r="492" spans="1:6" x14ac:dyDescent="0.25">
      <c r="A492" s="52"/>
      <c r="B492" s="58"/>
      <c r="C492" s="59"/>
      <c r="D492" s="59"/>
      <c r="E492" s="59"/>
      <c r="F492" s="59"/>
    </row>
    <row r="493" spans="1:6" x14ac:dyDescent="0.25">
      <c r="A493" s="52"/>
      <c r="B493" s="58"/>
      <c r="C493" s="59"/>
      <c r="D493" s="59"/>
      <c r="E493" s="59"/>
      <c r="F493" s="59"/>
    </row>
    <row r="494" spans="1:6" x14ac:dyDescent="0.25">
      <c r="A494" s="52"/>
      <c r="B494" s="58"/>
      <c r="C494" s="59"/>
      <c r="D494" s="59"/>
      <c r="E494" s="59"/>
      <c r="F494" s="59"/>
    </row>
    <row r="495" spans="1:6" x14ac:dyDescent="0.25">
      <c r="A495" s="52"/>
      <c r="B495" s="58"/>
      <c r="C495" s="59"/>
      <c r="D495" s="59"/>
      <c r="E495" s="59"/>
      <c r="F495" s="59"/>
    </row>
    <row r="496" spans="1:6" x14ac:dyDescent="0.25">
      <c r="A496" s="52"/>
      <c r="B496" s="58"/>
      <c r="C496" s="59"/>
      <c r="D496" s="59"/>
      <c r="E496" s="59"/>
      <c r="F496" s="59"/>
    </row>
    <row r="497" spans="1:6" x14ac:dyDescent="0.25">
      <c r="A497" s="52"/>
      <c r="B497" s="58"/>
      <c r="C497" s="59"/>
      <c r="D497" s="59"/>
      <c r="E497" s="59"/>
      <c r="F497" s="59"/>
    </row>
    <row r="498" spans="1:6" x14ac:dyDescent="0.25">
      <c r="A498" s="52"/>
      <c r="B498" s="58"/>
      <c r="C498" s="59"/>
      <c r="D498" s="59"/>
      <c r="E498" s="59"/>
      <c r="F498" s="59"/>
    </row>
    <row r="499" spans="1:6" x14ac:dyDescent="0.25">
      <c r="A499" s="52"/>
      <c r="B499" s="58"/>
      <c r="C499" s="59"/>
      <c r="D499" s="59"/>
      <c r="E499" s="59"/>
      <c r="F499" s="59"/>
    </row>
    <row r="500" spans="1:6" x14ac:dyDescent="0.25">
      <c r="A500" s="52"/>
      <c r="B500" s="58"/>
      <c r="C500" s="59"/>
      <c r="D500" s="59"/>
      <c r="E500" s="59"/>
      <c r="F500" s="59"/>
    </row>
    <row r="501" spans="1:6" x14ac:dyDescent="0.25">
      <c r="A501" s="52"/>
      <c r="B501" s="58"/>
      <c r="C501" s="59"/>
      <c r="D501" s="59"/>
      <c r="E501" s="59"/>
      <c r="F501" s="59"/>
    </row>
    <row r="502" spans="1:6" x14ac:dyDescent="0.25">
      <c r="A502" s="52"/>
      <c r="B502" s="58"/>
      <c r="C502" s="59"/>
      <c r="D502" s="59"/>
      <c r="E502" s="59"/>
      <c r="F502" s="59"/>
    </row>
    <row r="503" spans="1:6" x14ac:dyDescent="0.25">
      <c r="A503" s="52"/>
      <c r="B503" s="58"/>
      <c r="C503" s="59"/>
      <c r="D503" s="59"/>
      <c r="E503" s="59"/>
      <c r="F503" s="59"/>
    </row>
    <row r="504" spans="1:6" x14ac:dyDescent="0.25">
      <c r="A504" s="52"/>
      <c r="B504" s="58"/>
      <c r="C504" s="59"/>
      <c r="D504" s="59"/>
      <c r="E504" s="59"/>
      <c r="F504" s="59"/>
    </row>
    <row r="505" spans="1:6" x14ac:dyDescent="0.25">
      <c r="A505" s="52"/>
      <c r="B505" s="58"/>
      <c r="C505" s="59"/>
      <c r="D505" s="59"/>
      <c r="E505" s="59"/>
      <c r="F505" s="59"/>
    </row>
    <row r="506" spans="1:6" x14ac:dyDescent="0.25">
      <c r="A506" s="52"/>
      <c r="B506" s="58"/>
      <c r="C506" s="59"/>
      <c r="D506" s="59"/>
      <c r="E506" s="59"/>
      <c r="F506" s="59"/>
    </row>
    <row r="507" spans="1:6" x14ac:dyDescent="0.25">
      <c r="A507" s="52"/>
      <c r="B507" s="58"/>
      <c r="C507" s="59"/>
      <c r="D507" s="59"/>
      <c r="E507" s="59"/>
      <c r="F507" s="59"/>
    </row>
    <row r="508" spans="1:6" x14ac:dyDescent="0.25">
      <c r="A508" s="52"/>
      <c r="B508" s="58"/>
      <c r="C508" s="59"/>
      <c r="D508" s="59"/>
      <c r="E508" s="59"/>
      <c r="F508" s="59"/>
    </row>
    <row r="509" spans="1:6" x14ac:dyDescent="0.25">
      <c r="A509" s="52"/>
      <c r="B509" s="58"/>
      <c r="C509" s="59"/>
      <c r="D509" s="59"/>
      <c r="E509" s="59"/>
      <c r="F509" s="59"/>
    </row>
    <row r="510" spans="1:6" x14ac:dyDescent="0.25">
      <c r="A510" s="52"/>
      <c r="B510" s="58"/>
      <c r="C510" s="59"/>
      <c r="D510" s="59"/>
      <c r="E510" s="59"/>
      <c r="F510" s="59"/>
    </row>
    <row r="511" spans="1:6" x14ac:dyDescent="0.25">
      <c r="A511" s="52"/>
      <c r="B511" s="58"/>
      <c r="C511" s="59"/>
      <c r="D511" s="59"/>
      <c r="E511" s="59"/>
      <c r="F511" s="59"/>
    </row>
    <row r="512" spans="1:6" x14ac:dyDescent="0.25">
      <c r="A512" s="52"/>
      <c r="B512" s="58"/>
      <c r="C512" s="59"/>
      <c r="D512" s="59"/>
      <c r="E512" s="59"/>
      <c r="F512" s="59"/>
    </row>
    <row r="513" spans="1:6" x14ac:dyDescent="0.25">
      <c r="A513" s="52"/>
      <c r="B513" s="58"/>
      <c r="C513" s="59"/>
      <c r="D513" s="59"/>
      <c r="E513" s="59"/>
      <c r="F513" s="59"/>
    </row>
    <row r="514" spans="1:6" x14ac:dyDescent="0.25">
      <c r="A514" s="52"/>
      <c r="B514" s="58"/>
      <c r="C514" s="59"/>
      <c r="D514" s="59"/>
      <c r="E514" s="59"/>
      <c r="F514" s="59"/>
    </row>
    <row r="515" spans="1:6" x14ac:dyDescent="0.25">
      <c r="A515" s="52"/>
      <c r="B515" s="58"/>
      <c r="C515" s="59"/>
      <c r="D515" s="59"/>
      <c r="E515" s="59"/>
      <c r="F515" s="59"/>
    </row>
    <row r="516" spans="1:6" x14ac:dyDescent="0.25">
      <c r="A516" s="52"/>
      <c r="B516" s="58"/>
      <c r="C516" s="59"/>
      <c r="D516" s="59"/>
      <c r="E516" s="59"/>
      <c r="F516" s="59"/>
    </row>
    <row r="517" spans="1:6" x14ac:dyDescent="0.25">
      <c r="A517" s="52"/>
      <c r="B517" s="58"/>
      <c r="C517" s="59"/>
      <c r="D517" s="59"/>
      <c r="E517" s="59"/>
      <c r="F517" s="59"/>
    </row>
    <row r="518" spans="1:6" x14ac:dyDescent="0.25">
      <c r="A518" s="52"/>
      <c r="B518" s="58"/>
      <c r="C518" s="59"/>
      <c r="D518" s="59"/>
      <c r="E518" s="59"/>
      <c r="F518" s="59"/>
    </row>
    <row r="519" spans="1:6" x14ac:dyDescent="0.25">
      <c r="A519" s="52"/>
      <c r="B519" s="58"/>
      <c r="C519" s="59"/>
      <c r="D519" s="59"/>
      <c r="E519" s="59"/>
      <c r="F519" s="59"/>
    </row>
    <row r="520" spans="1:6" x14ac:dyDescent="0.25">
      <c r="A520" s="52"/>
      <c r="B520" s="58"/>
      <c r="C520" s="59"/>
      <c r="D520" s="59"/>
      <c r="E520" s="59"/>
      <c r="F520" s="59"/>
    </row>
    <row r="521" spans="1:6" x14ac:dyDescent="0.25">
      <c r="A521" s="52"/>
      <c r="B521" s="58"/>
      <c r="C521" s="59"/>
      <c r="D521" s="59"/>
      <c r="E521" s="59"/>
      <c r="F521" s="59"/>
    </row>
    <row r="522" spans="1:6" x14ac:dyDescent="0.25">
      <c r="A522" s="52"/>
      <c r="B522" s="58"/>
      <c r="C522" s="59"/>
      <c r="D522" s="59"/>
      <c r="E522" s="59"/>
      <c r="F522" s="59"/>
    </row>
    <row r="523" spans="1:6" x14ac:dyDescent="0.25">
      <c r="A523" s="52"/>
      <c r="B523" s="58"/>
      <c r="C523" s="59"/>
      <c r="D523" s="59"/>
      <c r="E523" s="59"/>
      <c r="F523" s="59"/>
    </row>
    <row r="524" spans="1:6" x14ac:dyDescent="0.25">
      <c r="A524" s="52"/>
      <c r="B524" s="58"/>
      <c r="C524" s="59"/>
      <c r="D524" s="59"/>
      <c r="E524" s="59"/>
      <c r="F524" s="59"/>
    </row>
    <row r="525" spans="1:6" x14ac:dyDescent="0.25">
      <c r="A525" s="52"/>
      <c r="B525" s="58"/>
      <c r="C525" s="59"/>
      <c r="D525" s="59"/>
      <c r="E525" s="59"/>
      <c r="F525" s="59"/>
    </row>
    <row r="526" spans="1:6" x14ac:dyDescent="0.25">
      <c r="A526" s="52"/>
      <c r="B526" s="58"/>
      <c r="C526" s="59"/>
      <c r="D526" s="59"/>
      <c r="E526" s="59"/>
      <c r="F526" s="59"/>
    </row>
    <row r="527" spans="1:6" x14ac:dyDescent="0.25">
      <c r="A527" s="52"/>
      <c r="B527" s="58"/>
      <c r="C527" s="59"/>
      <c r="D527" s="59"/>
      <c r="E527" s="59"/>
      <c r="F527" s="59"/>
    </row>
    <row r="528" spans="1:6" x14ac:dyDescent="0.25">
      <c r="A528" s="52"/>
      <c r="B528" s="58"/>
      <c r="C528" s="59"/>
      <c r="D528" s="59"/>
      <c r="E528" s="59"/>
      <c r="F528" s="59"/>
    </row>
    <row r="529" spans="1:6" x14ac:dyDescent="0.25">
      <c r="A529" s="52"/>
      <c r="B529" s="58"/>
      <c r="C529" s="59"/>
      <c r="D529" s="59"/>
      <c r="E529" s="59"/>
      <c r="F529" s="59"/>
    </row>
    <row r="530" spans="1:6" x14ac:dyDescent="0.25">
      <c r="A530" s="52"/>
      <c r="B530" s="58"/>
      <c r="C530" s="59"/>
      <c r="D530" s="59"/>
      <c r="E530" s="59"/>
      <c r="F530" s="59"/>
    </row>
    <row r="531" spans="1:6" x14ac:dyDescent="0.25">
      <c r="A531" s="52"/>
      <c r="B531" s="58"/>
      <c r="C531" s="59"/>
      <c r="D531" s="59"/>
      <c r="E531" s="59"/>
      <c r="F531" s="59"/>
    </row>
    <row r="532" spans="1:6" x14ac:dyDescent="0.25">
      <c r="A532" s="52"/>
      <c r="B532" s="58"/>
      <c r="C532" s="59"/>
      <c r="D532" s="59"/>
      <c r="E532" s="59"/>
      <c r="F532" s="59"/>
    </row>
    <row r="533" spans="1:6" x14ac:dyDescent="0.25">
      <c r="A533" s="52"/>
      <c r="B533" s="58"/>
      <c r="C533" s="59"/>
      <c r="D533" s="59"/>
      <c r="E533" s="59"/>
      <c r="F533" s="59"/>
    </row>
    <row r="534" spans="1:6" x14ac:dyDescent="0.25">
      <c r="A534" s="52"/>
      <c r="B534" s="58"/>
      <c r="C534" s="59"/>
      <c r="D534" s="59"/>
      <c r="E534" s="59"/>
      <c r="F534" s="59"/>
    </row>
    <row r="535" spans="1:6" x14ac:dyDescent="0.25">
      <c r="A535" s="52"/>
      <c r="B535" s="58"/>
      <c r="C535" s="59"/>
      <c r="D535" s="59"/>
      <c r="E535" s="59"/>
      <c r="F535" s="59"/>
    </row>
    <row r="536" spans="1:6" x14ac:dyDescent="0.25">
      <c r="A536" s="52"/>
      <c r="B536" s="58"/>
      <c r="C536" s="59"/>
      <c r="D536" s="59"/>
      <c r="E536" s="59"/>
      <c r="F536" s="59"/>
    </row>
    <row r="537" spans="1:6" x14ac:dyDescent="0.25">
      <c r="A537" s="52"/>
      <c r="B537" s="58"/>
      <c r="C537" s="59"/>
      <c r="D537" s="59"/>
      <c r="E537" s="59"/>
      <c r="F537" s="59"/>
    </row>
    <row r="538" spans="1:6" x14ac:dyDescent="0.25">
      <c r="A538" s="52"/>
      <c r="B538" s="58"/>
      <c r="C538" s="59"/>
      <c r="D538" s="59"/>
      <c r="E538" s="59"/>
      <c r="F538" s="59"/>
    </row>
    <row r="539" spans="1:6" x14ac:dyDescent="0.25">
      <c r="A539" s="52"/>
      <c r="B539" s="58"/>
      <c r="C539" s="59"/>
      <c r="D539" s="59"/>
      <c r="E539" s="59"/>
      <c r="F539" s="59"/>
    </row>
    <row r="540" spans="1:6" x14ac:dyDescent="0.25">
      <c r="A540" s="52"/>
      <c r="B540" s="58"/>
      <c r="C540" s="59"/>
      <c r="D540" s="59"/>
      <c r="E540" s="59"/>
      <c r="F540" s="59"/>
    </row>
    <row r="541" spans="1:6" x14ac:dyDescent="0.25">
      <c r="A541" s="52"/>
      <c r="B541" s="58"/>
      <c r="C541" s="59"/>
      <c r="D541" s="59"/>
      <c r="E541" s="59"/>
      <c r="F541" s="59"/>
    </row>
    <row r="542" spans="1:6" x14ac:dyDescent="0.25">
      <c r="A542" s="52"/>
      <c r="B542" s="58"/>
      <c r="C542" s="59"/>
      <c r="D542" s="59"/>
      <c r="E542" s="59"/>
      <c r="F542" s="59"/>
    </row>
    <row r="543" spans="1:6" x14ac:dyDescent="0.25">
      <c r="A543" s="52"/>
      <c r="B543" s="58"/>
      <c r="C543" s="59"/>
      <c r="D543" s="59"/>
      <c r="E543" s="59"/>
      <c r="F543" s="59"/>
    </row>
    <row r="544" spans="1:6" x14ac:dyDescent="0.25">
      <c r="A544" s="52"/>
      <c r="B544" s="58"/>
      <c r="C544" s="59"/>
      <c r="D544" s="59"/>
      <c r="E544" s="59"/>
      <c r="F544" s="59"/>
    </row>
    <row r="545" spans="1:6" x14ac:dyDescent="0.25">
      <c r="A545" s="52"/>
      <c r="B545" s="58"/>
      <c r="C545" s="59"/>
      <c r="D545" s="59"/>
      <c r="E545" s="59"/>
      <c r="F545" s="59"/>
    </row>
    <row r="546" spans="1:6" x14ac:dyDescent="0.25">
      <c r="A546" s="52"/>
      <c r="B546" s="58"/>
      <c r="C546" s="59"/>
      <c r="D546" s="59"/>
      <c r="E546" s="59"/>
      <c r="F546" s="59"/>
    </row>
    <row r="547" spans="1:6" x14ac:dyDescent="0.25">
      <c r="A547" s="52"/>
      <c r="B547" s="58"/>
      <c r="C547" s="59"/>
      <c r="D547" s="59"/>
      <c r="E547" s="59"/>
      <c r="F547" s="59"/>
    </row>
    <row r="548" spans="1:6" x14ac:dyDescent="0.25">
      <c r="A548" s="52"/>
      <c r="B548" s="58"/>
      <c r="C548" s="59"/>
      <c r="D548" s="59"/>
      <c r="E548" s="59"/>
      <c r="F548" s="59"/>
    </row>
    <row r="549" spans="1:6" x14ac:dyDescent="0.25">
      <c r="A549" s="52"/>
      <c r="B549" s="58"/>
      <c r="C549" s="59"/>
      <c r="D549" s="59"/>
      <c r="E549" s="59"/>
      <c r="F549" s="59"/>
    </row>
    <row r="550" spans="1:6" x14ac:dyDescent="0.25">
      <c r="A550" s="52"/>
      <c r="B550" s="58"/>
      <c r="C550" s="59"/>
      <c r="D550" s="59"/>
      <c r="E550" s="59"/>
      <c r="F550" s="59"/>
    </row>
    <row r="551" spans="1:6" x14ac:dyDescent="0.25">
      <c r="A551" s="52"/>
      <c r="B551" s="58"/>
      <c r="C551" s="59"/>
      <c r="D551" s="59"/>
      <c r="E551" s="59"/>
      <c r="F551" s="59"/>
    </row>
    <row r="552" spans="1:6" x14ac:dyDescent="0.25">
      <c r="A552" s="52"/>
      <c r="B552" s="58"/>
      <c r="C552" s="59"/>
      <c r="D552" s="59"/>
      <c r="E552" s="59"/>
      <c r="F552" s="59"/>
    </row>
    <row r="553" spans="1:6" x14ac:dyDescent="0.25">
      <c r="A553" s="52"/>
      <c r="B553" s="58"/>
      <c r="C553" s="59"/>
      <c r="D553" s="59"/>
      <c r="E553" s="59"/>
      <c r="F553" s="59"/>
    </row>
    <row r="554" spans="1:6" x14ac:dyDescent="0.25">
      <c r="A554" s="52"/>
      <c r="B554" s="58"/>
      <c r="C554" s="59"/>
      <c r="D554" s="59"/>
      <c r="E554" s="59"/>
      <c r="F554" s="59"/>
    </row>
    <row r="555" spans="1:6" x14ac:dyDescent="0.25">
      <c r="A555" s="52"/>
      <c r="B555" s="58"/>
      <c r="C555" s="59"/>
      <c r="D555" s="59"/>
      <c r="E555" s="59"/>
      <c r="F555" s="59"/>
    </row>
    <row r="556" spans="1:6" x14ac:dyDescent="0.25">
      <c r="A556" s="52"/>
      <c r="B556" s="58"/>
      <c r="C556" s="59"/>
      <c r="D556" s="59"/>
      <c r="E556" s="59"/>
      <c r="F556" s="59"/>
    </row>
    <row r="557" spans="1:6" x14ac:dyDescent="0.25">
      <c r="A557" s="52"/>
      <c r="B557" s="58"/>
      <c r="C557" s="59"/>
      <c r="D557" s="59"/>
      <c r="E557" s="59"/>
      <c r="F557" s="59"/>
    </row>
    <row r="558" spans="1:6" x14ac:dyDescent="0.25">
      <c r="A558" s="52"/>
      <c r="B558" s="58"/>
      <c r="C558" s="59"/>
      <c r="D558" s="59"/>
      <c r="E558" s="59"/>
      <c r="F558" s="59"/>
    </row>
    <row r="559" spans="1:6" x14ac:dyDescent="0.25">
      <c r="A559" s="52"/>
      <c r="B559" s="58"/>
      <c r="C559" s="59"/>
      <c r="D559" s="59"/>
      <c r="E559" s="59"/>
      <c r="F559" s="59"/>
    </row>
    <row r="560" spans="1:6" x14ac:dyDescent="0.25">
      <c r="A560" s="52"/>
      <c r="B560" s="58"/>
      <c r="C560" s="59"/>
      <c r="D560" s="59"/>
      <c r="E560" s="59"/>
      <c r="F560" s="59"/>
    </row>
    <row r="561" spans="1:6" x14ac:dyDescent="0.25">
      <c r="A561" s="52"/>
      <c r="B561" s="58"/>
      <c r="C561" s="59"/>
      <c r="D561" s="59"/>
      <c r="E561" s="59"/>
      <c r="F561" s="59"/>
    </row>
    <row r="562" spans="1:6" x14ac:dyDescent="0.25">
      <c r="A562" s="52"/>
      <c r="B562" s="58"/>
      <c r="C562" s="59"/>
      <c r="D562" s="59"/>
      <c r="E562" s="59"/>
      <c r="F562" s="59"/>
    </row>
    <row r="563" spans="1:6" x14ac:dyDescent="0.25">
      <c r="A563" s="52"/>
      <c r="B563" s="58"/>
      <c r="C563" s="59"/>
      <c r="D563" s="59"/>
      <c r="E563" s="59"/>
      <c r="F563" s="59"/>
    </row>
    <row r="564" spans="1:6" x14ac:dyDescent="0.25">
      <c r="A564" s="52"/>
      <c r="B564" s="58"/>
      <c r="C564" s="59"/>
      <c r="D564" s="59"/>
      <c r="E564" s="59"/>
      <c r="F564" s="59"/>
    </row>
    <row r="565" spans="1:6" x14ac:dyDescent="0.25">
      <c r="A565" s="52"/>
      <c r="B565" s="58"/>
      <c r="C565" s="59"/>
      <c r="D565" s="59"/>
      <c r="E565" s="59"/>
      <c r="F565" s="59"/>
    </row>
    <row r="566" spans="1:6" x14ac:dyDescent="0.25">
      <c r="A566" s="52"/>
      <c r="B566" s="58"/>
      <c r="C566" s="59"/>
      <c r="D566" s="59"/>
      <c r="E566" s="59"/>
      <c r="F566" s="59"/>
    </row>
    <row r="567" spans="1:6" x14ac:dyDescent="0.25">
      <c r="A567" s="52"/>
      <c r="B567" s="58"/>
      <c r="C567" s="59"/>
      <c r="D567" s="59"/>
      <c r="E567" s="59"/>
      <c r="F567" s="59"/>
    </row>
    <row r="568" spans="1:6" x14ac:dyDescent="0.25">
      <c r="A568" s="52"/>
      <c r="B568" s="58"/>
      <c r="C568" s="59"/>
      <c r="D568" s="59"/>
      <c r="E568" s="59"/>
      <c r="F568" s="59"/>
    </row>
    <row r="569" spans="1:6" x14ac:dyDescent="0.25">
      <c r="A569" s="52"/>
      <c r="B569" s="58"/>
      <c r="C569" s="59"/>
      <c r="D569" s="59"/>
      <c r="E569" s="59"/>
      <c r="F569" s="59"/>
    </row>
    <row r="570" spans="1:6" x14ac:dyDescent="0.25">
      <c r="A570" s="52"/>
      <c r="B570" s="58"/>
      <c r="C570" s="59"/>
      <c r="D570" s="59"/>
      <c r="E570" s="59"/>
      <c r="F570" s="59"/>
    </row>
    <row r="571" spans="1:6" x14ac:dyDescent="0.25">
      <c r="A571" s="52"/>
      <c r="B571" s="58"/>
      <c r="C571" s="59"/>
      <c r="D571" s="59"/>
      <c r="E571" s="59"/>
      <c r="F571" s="59"/>
    </row>
    <row r="572" spans="1:6" x14ac:dyDescent="0.25">
      <c r="A572" s="52"/>
      <c r="B572" s="58"/>
      <c r="C572" s="59"/>
      <c r="D572" s="59"/>
      <c r="E572" s="59"/>
      <c r="F572" s="59"/>
    </row>
    <row r="573" spans="1:6" x14ac:dyDescent="0.25">
      <c r="A573" s="52"/>
      <c r="B573" s="58"/>
      <c r="C573" s="59"/>
      <c r="D573" s="59"/>
      <c r="E573" s="59"/>
      <c r="F573" s="59"/>
    </row>
    <row r="574" spans="1:6" x14ac:dyDescent="0.25">
      <c r="A574" s="52"/>
      <c r="B574" s="58"/>
      <c r="C574" s="59"/>
      <c r="D574" s="59"/>
      <c r="E574" s="59"/>
      <c r="F574" s="59"/>
    </row>
    <row r="575" spans="1:6" x14ac:dyDescent="0.25">
      <c r="A575" s="52"/>
      <c r="B575" s="58"/>
      <c r="C575" s="59"/>
      <c r="D575" s="59"/>
      <c r="E575" s="59"/>
      <c r="F575" s="59"/>
    </row>
    <row r="576" spans="1:6" x14ac:dyDescent="0.25">
      <c r="A576" s="52"/>
      <c r="B576" s="58"/>
      <c r="C576" s="59"/>
      <c r="D576" s="59"/>
      <c r="E576" s="59"/>
      <c r="F576" s="59"/>
    </row>
    <row r="577" spans="1:6" x14ac:dyDescent="0.25">
      <c r="A577" s="52"/>
      <c r="B577" s="58"/>
      <c r="C577" s="59"/>
      <c r="D577" s="59"/>
      <c r="E577" s="59"/>
      <c r="F577" s="59"/>
    </row>
    <row r="578" spans="1:6" x14ac:dyDescent="0.25">
      <c r="A578" s="52"/>
      <c r="B578" s="58"/>
      <c r="C578" s="59"/>
      <c r="D578" s="59"/>
      <c r="E578" s="59"/>
      <c r="F578" s="59"/>
    </row>
    <row r="579" spans="1:6" x14ac:dyDescent="0.25">
      <c r="A579" s="52"/>
      <c r="B579" s="58"/>
      <c r="C579" s="59"/>
      <c r="D579" s="59"/>
      <c r="E579" s="59"/>
      <c r="F579" s="59"/>
    </row>
    <row r="580" spans="1:6" x14ac:dyDescent="0.25">
      <c r="A580" s="52"/>
      <c r="B580" s="58"/>
      <c r="C580" s="59"/>
      <c r="D580" s="59"/>
      <c r="E580" s="59"/>
      <c r="F580" s="59"/>
    </row>
    <row r="581" spans="1:6" x14ac:dyDescent="0.25">
      <c r="A581" s="52"/>
      <c r="B581" s="58"/>
      <c r="C581" s="59"/>
      <c r="D581" s="59"/>
      <c r="E581" s="59"/>
      <c r="F581" s="59"/>
    </row>
    <row r="582" spans="1:6" x14ac:dyDescent="0.25">
      <c r="A582" s="52"/>
      <c r="B582" s="58"/>
      <c r="C582" s="59"/>
      <c r="D582" s="59"/>
      <c r="E582" s="59"/>
      <c r="F582" s="59"/>
    </row>
    <row r="583" spans="1:6" x14ac:dyDescent="0.25">
      <c r="A583" s="52"/>
      <c r="B583" s="58"/>
      <c r="C583" s="59"/>
      <c r="D583" s="59"/>
      <c r="E583" s="59"/>
      <c r="F583" s="59"/>
    </row>
    <row r="584" spans="1:6" x14ac:dyDescent="0.25">
      <c r="A584" s="52"/>
      <c r="B584" s="58"/>
      <c r="C584" s="59"/>
      <c r="D584" s="59"/>
      <c r="E584" s="59"/>
      <c r="F584" s="59"/>
    </row>
    <row r="585" spans="1:6" x14ac:dyDescent="0.25">
      <c r="A585" s="52"/>
      <c r="B585" s="58"/>
      <c r="C585" s="59"/>
      <c r="D585" s="59"/>
      <c r="E585" s="59"/>
      <c r="F585" s="59"/>
    </row>
    <row r="586" spans="1:6" x14ac:dyDescent="0.25">
      <c r="A586" s="52"/>
      <c r="B586" s="58"/>
      <c r="C586" s="59"/>
      <c r="D586" s="59"/>
      <c r="E586" s="59"/>
      <c r="F586" s="59"/>
    </row>
    <row r="587" spans="1:6" x14ac:dyDescent="0.25">
      <c r="A587" s="52"/>
      <c r="B587" s="58"/>
      <c r="C587" s="59"/>
      <c r="D587" s="59"/>
      <c r="E587" s="59"/>
      <c r="F587" s="59"/>
    </row>
    <row r="588" spans="1:6" x14ac:dyDescent="0.25">
      <c r="A588" s="52"/>
      <c r="B588" s="58"/>
      <c r="C588" s="59"/>
      <c r="D588" s="59"/>
      <c r="E588" s="59"/>
      <c r="F588" s="59"/>
    </row>
    <row r="589" spans="1:6" x14ac:dyDescent="0.25">
      <c r="A589" s="52"/>
      <c r="B589" s="58"/>
      <c r="C589" s="59"/>
      <c r="D589" s="59"/>
      <c r="E589" s="59"/>
      <c r="F589" s="59"/>
    </row>
    <row r="590" spans="1:6" x14ac:dyDescent="0.25">
      <c r="A590" s="52"/>
      <c r="B590" s="58"/>
      <c r="C590" s="59"/>
      <c r="D590" s="59"/>
      <c r="E590" s="59"/>
      <c r="F590" s="59"/>
    </row>
    <row r="591" spans="1:6" x14ac:dyDescent="0.25">
      <c r="A591" s="52"/>
      <c r="B591" s="58"/>
      <c r="C591" s="59"/>
      <c r="D591" s="59"/>
      <c r="E591" s="59"/>
      <c r="F591" s="59"/>
    </row>
    <row r="592" spans="1:6" x14ac:dyDescent="0.25">
      <c r="A592" s="52"/>
      <c r="B592" s="58"/>
      <c r="C592" s="59"/>
      <c r="D592" s="59"/>
      <c r="E592" s="59"/>
      <c r="F592" s="59"/>
    </row>
    <row r="593" spans="1:6" x14ac:dyDescent="0.25">
      <c r="A593" s="52"/>
      <c r="B593" s="58"/>
      <c r="C593" s="59"/>
      <c r="D593" s="59"/>
      <c r="E593" s="59"/>
      <c r="F593" s="59"/>
    </row>
    <row r="594" spans="1:6" x14ac:dyDescent="0.25">
      <c r="A594" s="52"/>
      <c r="B594" s="58"/>
      <c r="C594" s="59"/>
      <c r="D594" s="59"/>
      <c r="E594" s="59"/>
      <c r="F594" s="59"/>
    </row>
    <row r="595" spans="1:6" x14ac:dyDescent="0.25">
      <c r="A595" s="52"/>
      <c r="B595" s="58"/>
      <c r="C595" s="59"/>
      <c r="D595" s="59"/>
      <c r="E595" s="59"/>
      <c r="F595" s="59"/>
    </row>
    <row r="596" spans="1:6" x14ac:dyDescent="0.25">
      <c r="A596" s="52"/>
      <c r="B596" s="58"/>
      <c r="C596" s="59"/>
      <c r="D596" s="59"/>
      <c r="E596" s="59"/>
      <c r="F596" s="59"/>
    </row>
    <row r="597" spans="1:6" x14ac:dyDescent="0.25">
      <c r="A597" s="52"/>
      <c r="B597" s="58"/>
      <c r="C597" s="59"/>
      <c r="D597" s="59"/>
      <c r="E597" s="59"/>
      <c r="F597" s="59"/>
    </row>
    <row r="598" spans="1:6" x14ac:dyDescent="0.25">
      <c r="A598" s="52"/>
      <c r="B598" s="58"/>
      <c r="C598" s="59"/>
      <c r="D598" s="59"/>
      <c r="E598" s="59"/>
      <c r="F598" s="59"/>
    </row>
    <row r="599" spans="1:6" x14ac:dyDescent="0.25">
      <c r="A599" s="52"/>
      <c r="B599" s="58"/>
      <c r="C599" s="59"/>
      <c r="D599" s="59"/>
      <c r="E599" s="59"/>
      <c r="F599" s="59"/>
    </row>
    <row r="600" spans="1:6" x14ac:dyDescent="0.25">
      <c r="A600" s="52"/>
      <c r="B600" s="58"/>
      <c r="C600" s="59"/>
      <c r="D600" s="59"/>
      <c r="E600" s="59"/>
      <c r="F600" s="59"/>
    </row>
    <row r="601" spans="1:6" x14ac:dyDescent="0.25">
      <c r="A601" s="52"/>
      <c r="B601" s="58"/>
      <c r="C601" s="59"/>
      <c r="D601" s="59"/>
      <c r="E601" s="59"/>
      <c r="F601" s="59"/>
    </row>
    <row r="602" spans="1:6" x14ac:dyDescent="0.25">
      <c r="A602" s="52"/>
      <c r="B602" s="58"/>
      <c r="C602" s="59"/>
      <c r="D602" s="59"/>
      <c r="E602" s="59"/>
      <c r="F602" s="59"/>
    </row>
    <row r="603" spans="1:6" x14ac:dyDescent="0.25">
      <c r="A603" s="52"/>
      <c r="B603" s="58"/>
      <c r="C603" s="59"/>
      <c r="D603" s="59"/>
      <c r="E603" s="59"/>
      <c r="F603" s="59"/>
    </row>
    <row r="604" spans="1:6" x14ac:dyDescent="0.25">
      <c r="A604" s="52"/>
      <c r="B604" s="58"/>
      <c r="C604" s="59"/>
      <c r="D604" s="59"/>
      <c r="E604" s="59"/>
      <c r="F604" s="59"/>
    </row>
    <row r="605" spans="1:6" x14ac:dyDescent="0.25">
      <c r="A605" s="52"/>
      <c r="B605" s="58"/>
      <c r="C605" s="59"/>
      <c r="D605" s="59"/>
      <c r="E605" s="59"/>
      <c r="F605" s="59"/>
    </row>
    <row r="606" spans="1:6" x14ac:dyDescent="0.25">
      <c r="A606" s="52"/>
      <c r="B606" s="58"/>
      <c r="C606" s="59"/>
      <c r="D606" s="59"/>
      <c r="E606" s="59"/>
      <c r="F606" s="59"/>
    </row>
    <row r="607" spans="1:6" x14ac:dyDescent="0.25">
      <c r="A607" s="52"/>
      <c r="B607" s="58"/>
      <c r="C607" s="59"/>
      <c r="D607" s="59"/>
      <c r="E607" s="59"/>
      <c r="F607" s="59"/>
    </row>
    <row r="608" spans="1:6" x14ac:dyDescent="0.25">
      <c r="A608" s="52"/>
      <c r="B608" s="58"/>
      <c r="C608" s="59"/>
      <c r="D608" s="59"/>
      <c r="E608" s="59"/>
      <c r="F608" s="59"/>
    </row>
    <row r="609" spans="1:6" x14ac:dyDescent="0.25">
      <c r="A609" s="52"/>
      <c r="B609" s="58"/>
      <c r="C609" s="59"/>
      <c r="D609" s="59"/>
      <c r="E609" s="59"/>
      <c r="F609" s="59"/>
    </row>
    <row r="610" spans="1:6" x14ac:dyDescent="0.25">
      <c r="A610" s="52"/>
      <c r="B610" s="58"/>
      <c r="C610" s="59"/>
      <c r="D610" s="59"/>
      <c r="E610" s="59"/>
      <c r="F610" s="59"/>
    </row>
    <row r="611" spans="1:6" x14ac:dyDescent="0.25">
      <c r="A611" s="52"/>
      <c r="B611" s="58"/>
      <c r="C611" s="59"/>
      <c r="D611" s="59"/>
      <c r="E611" s="59"/>
      <c r="F611" s="59"/>
    </row>
    <row r="612" spans="1:6" x14ac:dyDescent="0.25">
      <c r="A612" s="52"/>
      <c r="B612" s="58"/>
      <c r="C612" s="59"/>
      <c r="D612" s="59"/>
      <c r="E612" s="59"/>
      <c r="F612" s="59"/>
    </row>
    <row r="613" spans="1:6" x14ac:dyDescent="0.25">
      <c r="A613" s="52"/>
      <c r="B613" s="58"/>
      <c r="C613" s="59"/>
      <c r="D613" s="59"/>
      <c r="E613" s="59"/>
      <c r="F613" s="59"/>
    </row>
    <row r="614" spans="1:6" x14ac:dyDescent="0.25">
      <c r="A614" s="52"/>
      <c r="B614" s="58"/>
      <c r="C614" s="59"/>
      <c r="D614" s="59"/>
      <c r="E614" s="59"/>
      <c r="F614" s="59"/>
    </row>
    <row r="615" spans="1:6" x14ac:dyDescent="0.25">
      <c r="A615" s="52"/>
      <c r="B615" s="58"/>
      <c r="C615" s="59"/>
      <c r="D615" s="59"/>
      <c r="E615" s="59"/>
      <c r="F615" s="59"/>
    </row>
    <row r="616" spans="1:6" x14ac:dyDescent="0.25">
      <c r="A616" s="52"/>
      <c r="B616" s="58"/>
      <c r="C616" s="59"/>
      <c r="D616" s="59"/>
      <c r="E616" s="59"/>
      <c r="F616" s="59"/>
    </row>
    <row r="617" spans="1:6" x14ac:dyDescent="0.25">
      <c r="A617" s="52"/>
      <c r="B617" s="58"/>
      <c r="C617" s="59"/>
      <c r="D617" s="59"/>
      <c r="E617" s="59"/>
      <c r="F617" s="59"/>
    </row>
    <row r="618" spans="1:6" x14ac:dyDescent="0.25">
      <c r="A618" s="52"/>
      <c r="B618" s="58"/>
      <c r="C618" s="59"/>
      <c r="D618" s="59"/>
      <c r="E618" s="59"/>
      <c r="F618" s="59"/>
    </row>
    <row r="619" spans="1:6" x14ac:dyDescent="0.25">
      <c r="A619" s="52"/>
      <c r="B619" s="58"/>
      <c r="C619" s="59"/>
      <c r="D619" s="59"/>
      <c r="E619" s="59"/>
      <c r="F619" s="59"/>
    </row>
    <row r="620" spans="1:6" x14ac:dyDescent="0.25">
      <c r="A620" s="52"/>
      <c r="B620" s="58"/>
      <c r="C620" s="59"/>
      <c r="D620" s="59"/>
      <c r="E620" s="59"/>
      <c r="F620" s="59"/>
    </row>
    <row r="621" spans="1:6" x14ac:dyDescent="0.25">
      <c r="A621" s="52"/>
      <c r="B621" s="58"/>
      <c r="C621" s="59"/>
      <c r="D621" s="59"/>
      <c r="E621" s="59"/>
      <c r="F621" s="59"/>
    </row>
    <row r="622" spans="1:6" x14ac:dyDescent="0.25">
      <c r="A622" s="52"/>
      <c r="B622" s="58"/>
      <c r="C622" s="59"/>
      <c r="D622" s="59"/>
      <c r="E622" s="59"/>
      <c r="F622" s="59"/>
    </row>
    <row r="623" spans="1:6" x14ac:dyDescent="0.25">
      <c r="A623" s="52"/>
      <c r="B623" s="58"/>
      <c r="C623" s="59"/>
      <c r="D623" s="59"/>
      <c r="E623" s="59"/>
      <c r="F623" s="59"/>
    </row>
    <row r="624" spans="1:6" x14ac:dyDescent="0.25">
      <c r="A624" s="52"/>
      <c r="B624" s="58"/>
      <c r="C624" s="59"/>
      <c r="D624" s="59"/>
      <c r="E624" s="59"/>
      <c r="F624" s="59"/>
    </row>
    <row r="625" spans="1:6" x14ac:dyDescent="0.25">
      <c r="A625" s="52"/>
      <c r="B625" s="58"/>
      <c r="C625" s="59"/>
      <c r="D625" s="59"/>
      <c r="E625" s="59"/>
      <c r="F625" s="59"/>
    </row>
    <row r="626" spans="1:6" x14ac:dyDescent="0.25">
      <c r="A626" s="52"/>
      <c r="B626" s="58"/>
      <c r="C626" s="59"/>
      <c r="D626" s="59"/>
      <c r="E626" s="59"/>
      <c r="F626" s="59"/>
    </row>
    <row r="627" spans="1:6" x14ac:dyDescent="0.25">
      <c r="A627" s="52"/>
      <c r="B627" s="58"/>
      <c r="C627" s="59"/>
      <c r="D627" s="59"/>
      <c r="E627" s="59"/>
      <c r="F627" s="59"/>
    </row>
    <row r="628" spans="1:6" x14ac:dyDescent="0.25">
      <c r="A628" s="52"/>
      <c r="B628" s="58"/>
      <c r="C628" s="59"/>
      <c r="D628" s="59"/>
      <c r="E628" s="59"/>
      <c r="F628" s="59"/>
    </row>
    <row r="629" spans="1:6" x14ac:dyDescent="0.25">
      <c r="A629" s="52"/>
      <c r="B629" s="58"/>
      <c r="C629" s="59"/>
      <c r="D629" s="59"/>
      <c r="E629" s="59"/>
      <c r="F629" s="59"/>
    </row>
    <row r="630" spans="1:6" x14ac:dyDescent="0.25">
      <c r="A630" s="52"/>
      <c r="B630" s="58"/>
      <c r="C630" s="59"/>
      <c r="D630" s="59"/>
      <c r="E630" s="59"/>
      <c r="F630" s="59"/>
    </row>
    <row r="631" spans="1:6" x14ac:dyDescent="0.25">
      <c r="A631" s="52"/>
      <c r="B631" s="58"/>
      <c r="C631" s="59"/>
      <c r="D631" s="59"/>
      <c r="E631" s="59"/>
      <c r="F631" s="59"/>
    </row>
    <row r="632" spans="1:6" x14ac:dyDescent="0.25">
      <c r="A632" s="52"/>
      <c r="B632" s="58"/>
      <c r="C632" s="59"/>
      <c r="D632" s="59"/>
      <c r="E632" s="59"/>
      <c r="F632" s="59"/>
    </row>
    <row r="633" spans="1:6" x14ac:dyDescent="0.25">
      <c r="A633" s="52"/>
      <c r="B633" s="58"/>
      <c r="C633" s="59"/>
      <c r="D633" s="59"/>
      <c r="E633" s="59"/>
      <c r="F633" s="59"/>
    </row>
    <row r="634" spans="1:6" x14ac:dyDescent="0.25">
      <c r="A634" s="52"/>
      <c r="B634" s="58"/>
      <c r="C634" s="59"/>
      <c r="D634" s="59"/>
      <c r="E634" s="59"/>
      <c r="F634" s="59"/>
    </row>
    <row r="635" spans="1:6" x14ac:dyDescent="0.25">
      <c r="A635" s="52"/>
      <c r="B635" s="58"/>
      <c r="C635" s="59"/>
      <c r="D635" s="59"/>
      <c r="E635" s="59"/>
      <c r="F635" s="59"/>
    </row>
    <row r="636" spans="1:6" x14ac:dyDescent="0.25">
      <c r="A636" s="52"/>
      <c r="B636" s="58"/>
      <c r="C636" s="59"/>
      <c r="D636" s="59"/>
      <c r="E636" s="59"/>
      <c r="F636" s="59"/>
    </row>
    <row r="637" spans="1:6" x14ac:dyDescent="0.25">
      <c r="A637" s="52"/>
      <c r="B637" s="58"/>
      <c r="C637" s="59"/>
      <c r="D637" s="59"/>
      <c r="E637" s="59"/>
      <c r="F637" s="59"/>
    </row>
    <row r="638" spans="1:6" x14ac:dyDescent="0.25">
      <c r="A638" s="52"/>
      <c r="B638" s="58"/>
      <c r="C638" s="59"/>
      <c r="D638" s="59"/>
      <c r="E638" s="59"/>
      <c r="F638" s="59"/>
    </row>
    <row r="639" spans="1:6" x14ac:dyDescent="0.25">
      <c r="A639" s="52"/>
      <c r="B639" s="58"/>
      <c r="C639" s="59"/>
      <c r="D639" s="59"/>
      <c r="E639" s="59"/>
      <c r="F639" s="59"/>
    </row>
    <row r="640" spans="1:6" x14ac:dyDescent="0.25">
      <c r="A640" s="52"/>
      <c r="B640" s="58"/>
      <c r="C640" s="59"/>
      <c r="D640" s="59"/>
      <c r="E640" s="59"/>
      <c r="F640" s="59"/>
    </row>
    <row r="641" spans="1:6" x14ac:dyDescent="0.25">
      <c r="A641" s="52"/>
      <c r="B641" s="58"/>
      <c r="C641" s="59"/>
      <c r="D641" s="59"/>
      <c r="E641" s="59"/>
      <c r="F641" s="59"/>
    </row>
    <row r="642" spans="1:6" x14ac:dyDescent="0.25">
      <c r="A642" s="52"/>
      <c r="B642" s="58"/>
      <c r="C642" s="59"/>
      <c r="D642" s="59"/>
      <c r="E642" s="59"/>
      <c r="F642" s="59"/>
    </row>
    <row r="643" spans="1:6" x14ac:dyDescent="0.25">
      <c r="A643" s="52"/>
      <c r="B643" s="58"/>
      <c r="C643" s="59"/>
      <c r="D643" s="59"/>
      <c r="E643" s="59"/>
      <c r="F643" s="59"/>
    </row>
    <row r="644" spans="1:6" x14ac:dyDescent="0.25">
      <c r="A644" s="52"/>
      <c r="B644" s="58"/>
      <c r="C644" s="59"/>
      <c r="D644" s="59"/>
      <c r="E644" s="59"/>
      <c r="F644" s="59"/>
    </row>
    <row r="645" spans="1:6" x14ac:dyDescent="0.25">
      <c r="A645" s="52"/>
      <c r="B645" s="58"/>
      <c r="C645" s="59"/>
      <c r="D645" s="59"/>
      <c r="E645" s="59"/>
      <c r="F645" s="59"/>
    </row>
    <row r="646" spans="1:6" x14ac:dyDescent="0.25">
      <c r="A646" s="52"/>
      <c r="B646" s="58"/>
      <c r="C646" s="59"/>
      <c r="D646" s="59"/>
      <c r="E646" s="59"/>
      <c r="F646" s="59"/>
    </row>
    <row r="647" spans="1:6" x14ac:dyDescent="0.25">
      <c r="A647" s="52"/>
      <c r="B647" s="58"/>
      <c r="C647" s="59"/>
      <c r="D647" s="59"/>
      <c r="E647" s="59"/>
      <c r="F647" s="59"/>
    </row>
    <row r="648" spans="1:6" x14ac:dyDescent="0.25">
      <c r="A648" s="52"/>
      <c r="B648" s="58"/>
      <c r="C648" s="59"/>
      <c r="D648" s="59"/>
      <c r="E648" s="59"/>
      <c r="F648" s="59"/>
    </row>
    <row r="649" spans="1:6" x14ac:dyDescent="0.25">
      <c r="A649" s="52"/>
      <c r="B649" s="58"/>
      <c r="C649" s="59"/>
      <c r="D649" s="59"/>
      <c r="E649" s="59"/>
      <c r="F649" s="59"/>
    </row>
    <row r="650" spans="1:6" x14ac:dyDescent="0.25">
      <c r="A650" s="52"/>
      <c r="B650" s="58"/>
      <c r="C650" s="59"/>
      <c r="D650" s="59"/>
      <c r="E650" s="59"/>
      <c r="F650" s="59"/>
    </row>
    <row r="651" spans="1:6" x14ac:dyDescent="0.25">
      <c r="A651" s="52"/>
      <c r="B651" s="58"/>
      <c r="C651" s="59"/>
      <c r="D651" s="59"/>
      <c r="E651" s="59"/>
      <c r="F651" s="59"/>
    </row>
    <row r="652" spans="1:6" x14ac:dyDescent="0.25">
      <c r="A652" s="52"/>
      <c r="B652" s="58"/>
      <c r="C652" s="59"/>
      <c r="D652" s="59"/>
      <c r="E652" s="59"/>
      <c r="F652" s="59"/>
    </row>
    <row r="653" spans="1:6" x14ac:dyDescent="0.25">
      <c r="A653" s="52"/>
      <c r="B653" s="58"/>
      <c r="C653" s="59"/>
      <c r="D653" s="59"/>
      <c r="E653" s="59"/>
      <c r="F653" s="59"/>
    </row>
    <row r="654" spans="1:6" x14ac:dyDescent="0.25">
      <c r="A654" s="52"/>
      <c r="B654" s="58"/>
      <c r="C654" s="59"/>
      <c r="D654" s="59"/>
      <c r="E654" s="59"/>
      <c r="F654" s="59"/>
    </row>
    <row r="655" spans="1:6" x14ac:dyDescent="0.25">
      <c r="A655" s="52"/>
      <c r="B655" s="58"/>
      <c r="C655" s="59"/>
      <c r="D655" s="59"/>
      <c r="E655" s="59"/>
      <c r="F655" s="59"/>
    </row>
    <row r="656" spans="1:6" x14ac:dyDescent="0.25">
      <c r="A656" s="52"/>
      <c r="B656" s="58"/>
      <c r="C656" s="59"/>
      <c r="D656" s="59"/>
      <c r="E656" s="59"/>
      <c r="F656" s="59"/>
    </row>
    <row r="657" spans="1:6" x14ac:dyDescent="0.25">
      <c r="A657" s="52"/>
      <c r="B657" s="58"/>
      <c r="C657" s="59"/>
      <c r="D657" s="59"/>
      <c r="E657" s="59"/>
      <c r="F657" s="59"/>
    </row>
    <row r="658" spans="1:6" x14ac:dyDescent="0.25">
      <c r="A658" s="52"/>
      <c r="B658" s="58"/>
      <c r="C658" s="59"/>
      <c r="D658" s="59"/>
      <c r="E658" s="59"/>
      <c r="F658" s="59"/>
    </row>
    <row r="659" spans="1:6" x14ac:dyDescent="0.25">
      <c r="A659" s="52"/>
      <c r="B659" s="58"/>
      <c r="C659" s="59"/>
      <c r="D659" s="59"/>
      <c r="E659" s="59"/>
      <c r="F659" s="59"/>
    </row>
    <row r="660" spans="1:6" x14ac:dyDescent="0.25">
      <c r="A660" s="52"/>
      <c r="B660" s="58"/>
      <c r="C660" s="59"/>
      <c r="D660" s="59"/>
      <c r="E660" s="59"/>
      <c r="F660" s="59"/>
    </row>
    <row r="661" spans="1:6" x14ac:dyDescent="0.25">
      <c r="A661" s="52"/>
      <c r="B661" s="58"/>
      <c r="C661" s="59"/>
      <c r="D661" s="59"/>
      <c r="E661" s="59"/>
      <c r="F661" s="59"/>
    </row>
    <row r="662" spans="1:6" x14ac:dyDescent="0.25">
      <c r="A662" s="52"/>
      <c r="B662" s="58"/>
      <c r="C662" s="59"/>
      <c r="D662" s="59"/>
      <c r="E662" s="59"/>
      <c r="F662" s="59"/>
    </row>
    <row r="663" spans="1:6" x14ac:dyDescent="0.25">
      <c r="A663" s="52"/>
      <c r="B663" s="58"/>
      <c r="C663" s="59"/>
      <c r="D663" s="59"/>
      <c r="E663" s="59"/>
      <c r="F663" s="59"/>
    </row>
    <row r="664" spans="1:6" x14ac:dyDescent="0.25">
      <c r="A664" s="52"/>
      <c r="B664" s="58"/>
      <c r="C664" s="59"/>
      <c r="D664" s="59"/>
      <c r="E664" s="59"/>
      <c r="F664" s="59"/>
    </row>
    <row r="665" spans="1:6" x14ac:dyDescent="0.25">
      <c r="A665" s="52"/>
      <c r="B665" s="58"/>
      <c r="C665" s="59"/>
      <c r="D665" s="59"/>
      <c r="E665" s="59"/>
      <c r="F665" s="59"/>
    </row>
    <row r="666" spans="1:6" x14ac:dyDescent="0.25">
      <c r="A666" s="52"/>
      <c r="B666" s="58"/>
      <c r="C666" s="59"/>
      <c r="D666" s="59"/>
      <c r="E666" s="59"/>
      <c r="F666" s="59"/>
    </row>
    <row r="667" spans="1:6" x14ac:dyDescent="0.25">
      <c r="A667" s="52"/>
      <c r="B667" s="58"/>
      <c r="C667" s="59"/>
      <c r="D667" s="59"/>
      <c r="E667" s="59"/>
      <c r="F667" s="59"/>
    </row>
    <row r="668" spans="1:6" x14ac:dyDescent="0.25">
      <c r="A668" s="52"/>
      <c r="B668" s="58"/>
      <c r="C668" s="59"/>
      <c r="D668" s="59"/>
      <c r="E668" s="59"/>
      <c r="F668" s="59"/>
    </row>
    <row r="669" spans="1:6" x14ac:dyDescent="0.25">
      <c r="A669" s="52"/>
      <c r="B669" s="58"/>
      <c r="C669" s="59"/>
      <c r="D669" s="59"/>
      <c r="E669" s="59"/>
      <c r="F669" s="59"/>
    </row>
    <row r="670" spans="1:6" x14ac:dyDescent="0.25">
      <c r="A670" s="52"/>
      <c r="B670" s="58"/>
      <c r="C670" s="59"/>
      <c r="D670" s="59"/>
      <c r="E670" s="59"/>
      <c r="F670" s="59"/>
    </row>
    <row r="671" spans="1:6" x14ac:dyDescent="0.25">
      <c r="A671" s="52"/>
      <c r="B671" s="58"/>
      <c r="C671" s="59"/>
      <c r="D671" s="59"/>
      <c r="E671" s="59"/>
      <c r="F671" s="59"/>
    </row>
    <row r="672" spans="1:6" x14ac:dyDescent="0.25">
      <c r="A672" s="52"/>
      <c r="B672" s="58"/>
      <c r="C672" s="59"/>
      <c r="D672" s="59"/>
      <c r="E672" s="59"/>
      <c r="F672" s="59"/>
    </row>
    <row r="673" spans="1:6" x14ac:dyDescent="0.25">
      <c r="A673" s="52"/>
      <c r="B673" s="58"/>
      <c r="C673" s="59"/>
      <c r="D673" s="59"/>
      <c r="E673" s="59"/>
      <c r="F673" s="59"/>
    </row>
    <row r="674" spans="1:6" x14ac:dyDescent="0.25">
      <c r="A674" s="52"/>
      <c r="B674" s="58"/>
      <c r="C674" s="59"/>
      <c r="D674" s="59"/>
      <c r="E674" s="59"/>
      <c r="F674" s="59"/>
    </row>
    <row r="675" spans="1:6" x14ac:dyDescent="0.25">
      <c r="A675" s="52"/>
      <c r="B675" s="58"/>
      <c r="C675" s="59"/>
      <c r="D675" s="59"/>
      <c r="E675" s="59"/>
      <c r="F675" s="59"/>
    </row>
  </sheetData>
  <sheetProtection password="D646" sheet="1" objects="1" scenarios="1"/>
  <mergeCells count="52">
    <mergeCell ref="A336:B336"/>
    <mergeCell ref="A345:B345"/>
    <mergeCell ref="A346:B346"/>
    <mergeCell ref="A351:B351"/>
    <mergeCell ref="A354:B354"/>
    <mergeCell ref="A290:B290"/>
    <mergeCell ref="A291:B291"/>
    <mergeCell ref="A302:B302"/>
    <mergeCell ref="A315:B315"/>
    <mergeCell ref="A326:B326"/>
    <mergeCell ref="A333:B333"/>
    <mergeCell ref="A205:B205"/>
    <mergeCell ref="A206:B206"/>
    <mergeCell ref="A253:B253"/>
    <mergeCell ref="A264:B264"/>
    <mergeCell ref="A277:B277"/>
    <mergeCell ref="A155:B155"/>
    <mergeCell ref="A164:B164"/>
    <mergeCell ref="A171:B171"/>
    <mergeCell ref="A174:B174"/>
    <mergeCell ref="A189:B189"/>
    <mergeCell ref="A202:B202"/>
    <mergeCell ref="A70:B70"/>
    <mergeCell ref="A85:B85"/>
    <mergeCell ref="A111:B111"/>
    <mergeCell ref="A142:B142"/>
    <mergeCell ref="A145:B145"/>
    <mergeCell ref="A146:B146"/>
    <mergeCell ref="A54:B54"/>
    <mergeCell ref="A57:B57"/>
    <mergeCell ref="A60:B60"/>
    <mergeCell ref="A61:B61"/>
    <mergeCell ref="A66:B66"/>
    <mergeCell ref="A69:B69"/>
    <mergeCell ref="A14:B14"/>
    <mergeCell ref="A17:B17"/>
    <mergeCell ref="A20:B20"/>
    <mergeCell ref="A39:B39"/>
    <mergeCell ref="A46:B46"/>
    <mergeCell ref="A51:B51"/>
    <mergeCell ref="A8:A9"/>
    <mergeCell ref="B8:B9"/>
    <mergeCell ref="C8:D8"/>
    <mergeCell ref="E8:F8"/>
    <mergeCell ref="A10:B10"/>
    <mergeCell ref="A11:B11"/>
    <mergeCell ref="A1:F1"/>
    <mergeCell ref="A2:F2"/>
    <mergeCell ref="A3:F3"/>
    <mergeCell ref="A4:F4"/>
    <mergeCell ref="A5:E5"/>
    <mergeCell ref="A6:F6"/>
  </mergeCells>
  <pageMargins left="0.70866141732283472" right="0.70866141732283472" top="0.74803149606299213" bottom="0.74803149606299213" header="0.31496062992125984" footer="0.31496062992125984"/>
  <pageSetup paperSize="9" scale="5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Ирина Алексеева</cp:lastModifiedBy>
  <cp:lastPrinted>2018-01-19T06:31:48Z</cp:lastPrinted>
  <dcterms:created xsi:type="dcterms:W3CDTF">2018-01-19T06:21:30Z</dcterms:created>
  <dcterms:modified xsi:type="dcterms:W3CDTF">2018-01-19T06:32:12Z</dcterms:modified>
</cp:coreProperties>
</file>